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75" yWindow="-75" windowWidth="19320" windowHeight="11505" tabRatio="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B31" i="1" l="1"/>
  <c r="Y29" i="1" l="1"/>
  <c r="Y30" i="1" s="1"/>
  <c r="AA21" i="1" l="1"/>
  <c r="AB21" i="1"/>
  <c r="AC21" i="1" l="1"/>
  <c r="L29" i="1"/>
  <c r="L30" i="1" s="1"/>
  <c r="AA11" i="1" l="1"/>
  <c r="AB11" i="1"/>
  <c r="AA12" i="1"/>
  <c r="AB12" i="1"/>
  <c r="AA19" i="1"/>
  <c r="AB19" i="1"/>
  <c r="AA17" i="1"/>
  <c r="AC17" i="1" s="1"/>
  <c r="AB17" i="1"/>
  <c r="AA18" i="1"/>
  <c r="AB18" i="1"/>
  <c r="AA15" i="1"/>
  <c r="AB15" i="1"/>
  <c r="AC11" i="1" l="1"/>
  <c r="AC19" i="1"/>
  <c r="AC12" i="1"/>
  <c r="AC15" i="1"/>
  <c r="AC18" i="1"/>
  <c r="AA13" i="1"/>
  <c r="AB13" i="1"/>
  <c r="X29" i="1"/>
  <c r="X30" i="1" s="1"/>
  <c r="Z29" i="1"/>
  <c r="Z30" i="1" s="1"/>
  <c r="T29" i="1"/>
  <c r="T30" i="1" s="1"/>
  <c r="AA8" i="1"/>
  <c r="AB8" i="1"/>
  <c r="AA7" i="1"/>
  <c r="AB7" i="1"/>
  <c r="AA10" i="1"/>
  <c r="AB10" i="1"/>
  <c r="AA14" i="1"/>
  <c r="AB14" i="1"/>
  <c r="AA9" i="1"/>
  <c r="AB9" i="1"/>
  <c r="AA22" i="1"/>
  <c r="AB22" i="1"/>
  <c r="AA16" i="1"/>
  <c r="AB16" i="1"/>
  <c r="AA6" i="1"/>
  <c r="AB6" i="1"/>
  <c r="AA23" i="1"/>
  <c r="AB23" i="1"/>
  <c r="J29" i="1"/>
  <c r="J30" i="1" s="1"/>
  <c r="K29" i="1"/>
  <c r="K30" i="1" s="1"/>
  <c r="M29" i="1"/>
  <c r="M30" i="1" s="1"/>
  <c r="N29" i="1"/>
  <c r="N30" i="1" s="1"/>
  <c r="O29" i="1"/>
  <c r="O30" i="1" s="1"/>
  <c r="P29" i="1"/>
  <c r="P30" i="1" s="1"/>
  <c r="Q29" i="1"/>
  <c r="Q30" i="1" s="1"/>
  <c r="R29" i="1"/>
  <c r="R30" i="1" s="1"/>
  <c r="S29" i="1"/>
  <c r="S30" i="1" s="1"/>
  <c r="U29" i="1"/>
  <c r="U30" i="1" s="1"/>
  <c r="V29" i="1"/>
  <c r="V30" i="1" s="1"/>
  <c r="W29" i="1"/>
  <c r="W30" i="1" s="1"/>
  <c r="E29" i="1"/>
  <c r="E30" i="1" s="1"/>
  <c r="F29" i="1"/>
  <c r="F30" i="1" s="1"/>
  <c r="G29" i="1"/>
  <c r="G30" i="1" s="1"/>
  <c r="H29" i="1"/>
  <c r="H30" i="1" s="1"/>
  <c r="I29" i="1"/>
  <c r="I30" i="1" s="1"/>
  <c r="D29" i="1"/>
  <c r="D30" i="1" s="1"/>
  <c r="C29" i="1"/>
  <c r="AA20" i="1"/>
  <c r="AB20" i="1"/>
  <c r="C30" i="1" l="1"/>
  <c r="AB30" i="1" s="1"/>
  <c r="AB29" i="1"/>
  <c r="AC7" i="1"/>
  <c r="AC13" i="1"/>
  <c r="AC22" i="1"/>
  <c r="AC23" i="1"/>
  <c r="AC20" i="1"/>
  <c r="AC6" i="1"/>
  <c r="AC9" i="1"/>
  <c r="AC10" i="1"/>
  <c r="AC16" i="1"/>
  <c r="AC8" i="1"/>
  <c r="AC14" i="1"/>
</calcChain>
</file>

<file path=xl/sharedStrings.xml><?xml version="1.0" encoding="utf-8"?>
<sst xmlns="http://schemas.openxmlformats.org/spreadsheetml/2006/main" count="118" uniqueCount="65">
  <si>
    <t>Tucker</t>
  </si>
  <si>
    <t>Andy</t>
  </si>
  <si>
    <t>McMullin</t>
  </si>
  <si>
    <t>Played</t>
  </si>
  <si>
    <t>Oct</t>
  </si>
  <si>
    <t>Nov</t>
  </si>
  <si>
    <t>Dec</t>
  </si>
  <si>
    <t>Jan</t>
  </si>
  <si>
    <t>Feb</t>
  </si>
  <si>
    <t>Mar</t>
  </si>
  <si>
    <t>Name</t>
  </si>
  <si>
    <t>Richard</t>
  </si>
  <si>
    <t>King of Prussia (B)</t>
  </si>
  <si>
    <t>A</t>
  </si>
  <si>
    <t>H</t>
  </si>
  <si>
    <t>Legs</t>
  </si>
  <si>
    <t>Won</t>
  </si>
  <si>
    <t>Loddiswell Inn</t>
  </si>
  <si>
    <t>Dave</t>
  </si>
  <si>
    <t>Hampden-Smith</t>
  </si>
  <si>
    <t>Apr</t>
  </si>
  <si>
    <t>Church House (St)</t>
  </si>
  <si>
    <t>Regal Bridge</t>
  </si>
  <si>
    <t>Church House (Ch)</t>
  </si>
  <si>
    <t>Sarah</t>
  </si>
  <si>
    <t>Salcombe RFC</t>
  </si>
  <si>
    <t>King of Prussia (A)</t>
  </si>
  <si>
    <t>Kenny</t>
  </si>
  <si>
    <t>Sep</t>
  </si>
  <si>
    <t>Alex</t>
  </si>
  <si>
    <t>John</t>
  </si>
  <si>
    <t>Sands</t>
  </si>
  <si>
    <t>Peter</t>
  </si>
  <si>
    <t>Burner</t>
  </si>
  <si>
    <t>Brazil</t>
  </si>
  <si>
    <t>Julian</t>
  </si>
  <si>
    <t>David</t>
  </si>
  <si>
    <t>Heath</t>
  </si>
  <si>
    <t>Tim</t>
  </si>
  <si>
    <t>Blyth</t>
  </si>
  <si>
    <t>Sean</t>
  </si>
  <si>
    <t>Jeffery</t>
  </si>
  <si>
    <t>Creeks End</t>
  </si>
  <si>
    <t>The Quay</t>
  </si>
  <si>
    <t>Legion</t>
  </si>
  <si>
    <t>Open Arms</t>
  </si>
  <si>
    <t>Trinnick</t>
  </si>
  <si>
    <t>Pig's Nose Inn Euchre</t>
  </si>
  <si>
    <t>Nigel</t>
  </si>
  <si>
    <t>Rosekruge</t>
  </si>
  <si>
    <t>Tradesmans</t>
  </si>
  <si>
    <t>Individual Scores in the 2010-11 League</t>
  </si>
  <si>
    <t>Tom</t>
  </si>
  <si>
    <t>Irish</t>
  </si>
  <si>
    <t>Roger</t>
  </si>
  <si>
    <t>Shaun</t>
  </si>
  <si>
    <t>Taylor</t>
  </si>
  <si>
    <t>Louise</t>
  </si>
  <si>
    <t>Emberton</t>
  </si>
  <si>
    <t>Browne</t>
  </si>
  <si>
    <t>Larry</t>
  </si>
  <si>
    <t>Lewis</t>
  </si>
  <si>
    <t>Wins</t>
  </si>
  <si>
    <t>Us</t>
  </si>
  <si>
    <t>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</si>
</sst>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\nmmm"/>
    <numFmt numFmtId="165" formatCode="00"/>
  </numFmts>
  <fonts count="4" x14ac:knownFonts="1">
    <font>
      <sz val="10"/>
      <name val="Verdana"/>
    </font>
    <font>
      <sz val="8"/>
      <name val="Verdana"/>
    </font>
    <font>
      <b/>
      <sz val="16"/>
      <name val="Times New Roman"/>
      <family val="1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vertical="top" textRotation="18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top" textRotation="180"/>
    </xf>
    <xf numFmtId="9" fontId="0" fillId="0" borderId="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9" fontId="0" fillId="0" borderId="0" xfId="0" applyNumberFormat="1"/>
    <xf numFmtId="0" fontId="0" fillId="0" borderId="1" xfId="0" applyBorder="1" applyAlignment="1">
      <alignment horizontal="center" vertic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tabSelected="1" zoomScaleNormal="100" workbookViewId="0"/>
  </sheetViews>
  <sheetFormatPr defaultColWidth="8.75" defaultRowHeight="12.75" x14ac:dyDescent="0.2"/>
  <cols>
    <col min="1" max="1" width="6.875" customWidth="1"/>
    <col min="2" max="2" width="13.875" customWidth="1"/>
    <col min="3" max="26" width="4.25" customWidth="1"/>
    <col min="27" max="29" width="6.375" customWidth="1"/>
    <col min="30" max="30" width="4.125" customWidth="1"/>
  </cols>
  <sheetData>
    <row r="1" spans="1:30" ht="20.25" x14ac:dyDescent="0.3">
      <c r="A1" s="8" t="s">
        <v>47</v>
      </c>
    </row>
    <row r="2" spans="1:30" ht="20.25" x14ac:dyDescent="0.3">
      <c r="A2" s="8" t="s">
        <v>51</v>
      </c>
    </row>
    <row r="4" spans="1:30" x14ac:dyDescent="0.2">
      <c r="A4" s="34" t="s">
        <v>10</v>
      </c>
      <c r="B4" s="34"/>
      <c r="C4" s="16">
        <v>21</v>
      </c>
      <c r="D4" s="16">
        <v>28</v>
      </c>
      <c r="E4" s="16">
        <v>5</v>
      </c>
      <c r="F4" s="16">
        <v>12</v>
      </c>
      <c r="G4" s="16">
        <v>19</v>
      </c>
      <c r="H4" s="16">
        <v>26</v>
      </c>
      <c r="I4" s="16">
        <v>2</v>
      </c>
      <c r="J4" s="16">
        <v>16</v>
      </c>
      <c r="K4" s="16">
        <v>23</v>
      </c>
      <c r="L4" s="16">
        <v>30</v>
      </c>
      <c r="M4" s="16">
        <v>7</v>
      </c>
      <c r="N4" s="17">
        <v>14</v>
      </c>
      <c r="O4" s="17">
        <v>11</v>
      </c>
      <c r="P4" s="16">
        <v>18</v>
      </c>
      <c r="Q4" s="16">
        <v>25</v>
      </c>
      <c r="R4" s="16">
        <v>1</v>
      </c>
      <c r="S4" s="16">
        <v>8</v>
      </c>
      <c r="T4" s="16">
        <v>15</v>
      </c>
      <c r="U4" s="16">
        <v>1</v>
      </c>
      <c r="V4" s="16">
        <v>15</v>
      </c>
      <c r="W4" s="16">
        <v>22</v>
      </c>
      <c r="X4" s="17">
        <v>19</v>
      </c>
      <c r="Y4" s="17">
        <v>5</v>
      </c>
      <c r="Z4" s="17">
        <v>12</v>
      </c>
      <c r="AA4" s="13" t="s">
        <v>15</v>
      </c>
      <c r="AB4" s="10" t="s">
        <v>15</v>
      </c>
      <c r="AC4" s="30"/>
      <c r="AD4" s="39"/>
    </row>
    <row r="5" spans="1:30" x14ac:dyDescent="0.2">
      <c r="A5" s="34"/>
      <c r="B5" s="34"/>
      <c r="C5" s="2" t="s">
        <v>28</v>
      </c>
      <c r="D5" s="3" t="s">
        <v>28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5</v>
      </c>
      <c r="J5" s="3" t="s">
        <v>5</v>
      </c>
      <c r="K5" s="3" t="s">
        <v>5</v>
      </c>
      <c r="L5" s="3" t="s">
        <v>5</v>
      </c>
      <c r="M5" s="3" t="s">
        <v>6</v>
      </c>
      <c r="N5" s="14" t="s">
        <v>6</v>
      </c>
      <c r="O5" s="14" t="s">
        <v>7</v>
      </c>
      <c r="P5" s="3" t="s">
        <v>7</v>
      </c>
      <c r="Q5" s="3" t="s">
        <v>7</v>
      </c>
      <c r="R5" s="3" t="s">
        <v>8</v>
      </c>
      <c r="S5" s="3" t="s">
        <v>8</v>
      </c>
      <c r="T5" s="3" t="s">
        <v>8</v>
      </c>
      <c r="U5" s="3" t="s">
        <v>9</v>
      </c>
      <c r="V5" s="3" t="s">
        <v>9</v>
      </c>
      <c r="W5" s="23" t="s">
        <v>9</v>
      </c>
      <c r="X5" s="14" t="s">
        <v>9</v>
      </c>
      <c r="Y5" s="14" t="s">
        <v>20</v>
      </c>
      <c r="Z5" s="24" t="s">
        <v>20</v>
      </c>
      <c r="AA5" s="12" t="s">
        <v>3</v>
      </c>
      <c r="AB5" s="11" t="s">
        <v>16</v>
      </c>
      <c r="AC5" s="14"/>
      <c r="AD5" s="40"/>
    </row>
    <row r="6" spans="1:30" x14ac:dyDescent="0.2">
      <c r="A6" s="4" t="s">
        <v>30</v>
      </c>
      <c r="B6" s="5" t="s">
        <v>31</v>
      </c>
      <c r="C6" s="20">
        <v>2</v>
      </c>
      <c r="D6" s="20">
        <v>3</v>
      </c>
      <c r="E6" s="20">
        <v>3</v>
      </c>
      <c r="F6" s="15"/>
      <c r="G6" s="20">
        <v>2</v>
      </c>
      <c r="H6" s="20">
        <v>2</v>
      </c>
      <c r="I6" s="20">
        <v>2</v>
      </c>
      <c r="J6" s="20">
        <v>2</v>
      </c>
      <c r="K6" s="20">
        <v>1</v>
      </c>
      <c r="L6" s="20">
        <v>0</v>
      </c>
      <c r="M6" s="20"/>
      <c r="N6" s="20">
        <v>1</v>
      </c>
      <c r="O6" s="20">
        <v>0</v>
      </c>
      <c r="P6" s="20">
        <v>1</v>
      </c>
      <c r="Q6" s="20">
        <v>3</v>
      </c>
      <c r="R6" s="20">
        <v>1</v>
      </c>
      <c r="S6" s="20">
        <v>3</v>
      </c>
      <c r="T6" s="20"/>
      <c r="U6" s="20">
        <v>1</v>
      </c>
      <c r="V6" s="20">
        <v>2</v>
      </c>
      <c r="W6" s="20">
        <v>2</v>
      </c>
      <c r="X6" s="20">
        <v>2</v>
      </c>
      <c r="Y6" s="20"/>
      <c r="Z6" s="20">
        <v>2</v>
      </c>
      <c r="AA6" s="15">
        <f>COUNT(C6:Z6)*3</f>
        <v>60</v>
      </c>
      <c r="AB6" s="15">
        <f>SUM(C6:Z6)</f>
        <v>35</v>
      </c>
      <c r="AC6" s="29">
        <f>IF(AA6=0,"",AB6/AA6)</f>
        <v>0.58333333333333337</v>
      </c>
      <c r="AD6" s="1">
        <v>1</v>
      </c>
    </row>
    <row r="7" spans="1:30" x14ac:dyDescent="0.2">
      <c r="A7" s="4" t="s">
        <v>29</v>
      </c>
      <c r="B7" s="5" t="s">
        <v>59</v>
      </c>
      <c r="C7" s="20">
        <v>0</v>
      </c>
      <c r="D7" s="20">
        <v>3</v>
      </c>
      <c r="E7" s="20">
        <v>0</v>
      </c>
      <c r="F7" s="20"/>
      <c r="G7" s="20">
        <v>2</v>
      </c>
      <c r="H7" s="20"/>
      <c r="I7" s="20">
        <v>0</v>
      </c>
      <c r="J7" s="20">
        <v>2</v>
      </c>
      <c r="K7" s="20">
        <v>3</v>
      </c>
      <c r="L7" s="20"/>
      <c r="M7" s="20">
        <v>3</v>
      </c>
      <c r="N7" s="20">
        <v>3</v>
      </c>
      <c r="O7" s="20">
        <v>3</v>
      </c>
      <c r="P7" s="20"/>
      <c r="Q7" s="20">
        <v>1</v>
      </c>
      <c r="R7" s="20">
        <v>1</v>
      </c>
      <c r="S7" s="20">
        <v>1</v>
      </c>
      <c r="T7" s="20">
        <v>3</v>
      </c>
      <c r="U7" s="20"/>
      <c r="V7" s="20"/>
      <c r="W7" s="20">
        <v>1</v>
      </c>
      <c r="X7" s="20">
        <v>1</v>
      </c>
      <c r="Y7" s="20">
        <v>1</v>
      </c>
      <c r="Z7" s="20">
        <v>2</v>
      </c>
      <c r="AA7" s="15">
        <f>COUNT(C7:Z7)*3</f>
        <v>54</v>
      </c>
      <c r="AB7" s="15">
        <f>SUM(C7:Z7)</f>
        <v>30</v>
      </c>
      <c r="AC7" s="29">
        <f>IF(AA7=0,"",AB7/AA7)</f>
        <v>0.55555555555555558</v>
      </c>
      <c r="AD7" s="1">
        <v>2</v>
      </c>
    </row>
    <row r="8" spans="1:30" x14ac:dyDescent="0.2">
      <c r="A8" s="18" t="s">
        <v>35</v>
      </c>
      <c r="B8" s="19" t="s">
        <v>34</v>
      </c>
      <c r="C8" s="15">
        <v>2</v>
      </c>
      <c r="D8" s="15"/>
      <c r="E8" s="15">
        <v>0</v>
      </c>
      <c r="F8" s="15">
        <v>1</v>
      </c>
      <c r="G8" s="15"/>
      <c r="H8" s="15">
        <v>0</v>
      </c>
      <c r="I8" s="15"/>
      <c r="J8" s="15">
        <v>1</v>
      </c>
      <c r="K8" s="15">
        <v>1</v>
      </c>
      <c r="L8" s="15">
        <v>1</v>
      </c>
      <c r="M8" s="15">
        <v>3</v>
      </c>
      <c r="N8" s="37">
        <v>3</v>
      </c>
      <c r="O8" s="37">
        <v>3</v>
      </c>
      <c r="P8" s="15">
        <v>0</v>
      </c>
      <c r="Q8" s="15">
        <v>3</v>
      </c>
      <c r="R8" s="15">
        <v>1</v>
      </c>
      <c r="S8" s="15">
        <v>1</v>
      </c>
      <c r="T8" s="15"/>
      <c r="U8" s="15">
        <v>2</v>
      </c>
      <c r="V8" s="15">
        <v>3</v>
      </c>
      <c r="W8" s="15">
        <v>2</v>
      </c>
      <c r="X8" s="15"/>
      <c r="Y8" s="15"/>
      <c r="Z8" s="37">
        <v>2</v>
      </c>
      <c r="AA8" s="15">
        <f>COUNT(C8:Z8)*3</f>
        <v>54</v>
      </c>
      <c r="AB8" s="15">
        <f>SUM(C8:Z8)</f>
        <v>29</v>
      </c>
      <c r="AC8" s="29">
        <f>IF(AA8=0,"",AB8/AA8)</f>
        <v>0.53703703703703709</v>
      </c>
      <c r="AD8" s="1">
        <v>3</v>
      </c>
    </row>
    <row r="9" spans="1:30" x14ac:dyDescent="0.2">
      <c r="A9" s="4" t="s">
        <v>40</v>
      </c>
      <c r="B9" s="5" t="s">
        <v>41</v>
      </c>
      <c r="C9" s="15">
        <v>2</v>
      </c>
      <c r="D9" s="15">
        <v>1</v>
      </c>
      <c r="E9" s="15"/>
      <c r="F9" s="15"/>
      <c r="G9" s="15">
        <v>2</v>
      </c>
      <c r="H9" s="15">
        <v>0</v>
      </c>
      <c r="I9" s="15"/>
      <c r="J9" s="15">
        <v>1</v>
      </c>
      <c r="K9" s="15">
        <v>3</v>
      </c>
      <c r="L9" s="15">
        <v>0</v>
      </c>
      <c r="M9" s="15">
        <v>2</v>
      </c>
      <c r="N9" s="15">
        <v>2</v>
      </c>
      <c r="O9" s="15">
        <v>3</v>
      </c>
      <c r="P9" s="15">
        <v>1</v>
      </c>
      <c r="Q9" s="15">
        <v>3</v>
      </c>
      <c r="R9" s="15">
        <v>3</v>
      </c>
      <c r="S9" s="15">
        <v>1</v>
      </c>
      <c r="T9" s="15">
        <v>1</v>
      </c>
      <c r="U9" s="15">
        <v>1</v>
      </c>
      <c r="V9" s="15"/>
      <c r="W9" s="15">
        <v>1</v>
      </c>
      <c r="X9" s="15">
        <v>1</v>
      </c>
      <c r="Y9" s="15">
        <v>1</v>
      </c>
      <c r="Z9" s="15">
        <v>3</v>
      </c>
      <c r="AA9" s="15">
        <f>COUNT(C9:Z9)*3</f>
        <v>60</v>
      </c>
      <c r="AB9" s="15">
        <f>SUM(C9:Z9)</f>
        <v>32</v>
      </c>
      <c r="AC9" s="29">
        <f>IF(AA9=0,"",AB9/AA9)</f>
        <v>0.53333333333333333</v>
      </c>
      <c r="AD9" s="1">
        <v>4</v>
      </c>
    </row>
    <row r="10" spans="1:30" x14ac:dyDescent="0.2">
      <c r="A10" s="4" t="s">
        <v>27</v>
      </c>
      <c r="B10" s="5" t="s">
        <v>59</v>
      </c>
      <c r="C10" s="15">
        <v>0</v>
      </c>
      <c r="D10" s="15"/>
      <c r="E10" s="15"/>
      <c r="F10" s="15"/>
      <c r="G10" s="15">
        <v>2</v>
      </c>
      <c r="H10" s="15">
        <v>1</v>
      </c>
      <c r="I10" s="15">
        <v>2</v>
      </c>
      <c r="J10" s="15">
        <v>2</v>
      </c>
      <c r="K10" s="15">
        <v>1</v>
      </c>
      <c r="L10" s="15"/>
      <c r="M10" s="15">
        <v>1</v>
      </c>
      <c r="N10" s="15"/>
      <c r="O10" s="15">
        <v>3</v>
      </c>
      <c r="P10" s="15">
        <v>1</v>
      </c>
      <c r="Q10" s="15">
        <v>2</v>
      </c>
      <c r="R10" s="15">
        <v>0</v>
      </c>
      <c r="S10" s="15">
        <v>3</v>
      </c>
      <c r="T10" s="15">
        <v>2</v>
      </c>
      <c r="U10" s="15">
        <v>1</v>
      </c>
      <c r="V10" s="15">
        <v>2</v>
      </c>
      <c r="W10" s="15"/>
      <c r="X10" s="15">
        <v>1</v>
      </c>
      <c r="Y10" s="15">
        <v>1</v>
      </c>
      <c r="Z10" s="15">
        <v>3</v>
      </c>
      <c r="AA10" s="15">
        <f>COUNT(C10:Z10)*3</f>
        <v>54</v>
      </c>
      <c r="AB10" s="15">
        <f>SUM(C10:Z10)</f>
        <v>28</v>
      </c>
      <c r="AC10" s="29">
        <f>IF(AA10=0,"",AB10/AA10)</f>
        <v>0.51851851851851849</v>
      </c>
      <c r="AD10" s="1">
        <v>5</v>
      </c>
    </row>
    <row r="11" spans="1:30" x14ac:dyDescent="0.2">
      <c r="A11" s="4" t="s">
        <v>32</v>
      </c>
      <c r="B11" s="5" t="s">
        <v>33</v>
      </c>
      <c r="C11" s="15">
        <v>2</v>
      </c>
      <c r="D11" s="15"/>
      <c r="E11" s="15">
        <v>3</v>
      </c>
      <c r="F11" s="15">
        <v>2</v>
      </c>
      <c r="G11" s="15">
        <v>2</v>
      </c>
      <c r="H11" s="15"/>
      <c r="I11" s="15"/>
      <c r="J11" s="15"/>
      <c r="K11" s="15">
        <v>0</v>
      </c>
      <c r="L11" s="15"/>
      <c r="M11" s="15">
        <v>2</v>
      </c>
      <c r="N11" s="15"/>
      <c r="O11" s="15"/>
      <c r="P11" s="15">
        <v>0</v>
      </c>
      <c r="Q11" s="15"/>
      <c r="R11" s="15">
        <v>1</v>
      </c>
      <c r="S11" s="15"/>
      <c r="T11" s="15"/>
      <c r="U11" s="15"/>
      <c r="V11" s="15">
        <v>2</v>
      </c>
      <c r="W11" s="15"/>
      <c r="X11" s="15"/>
      <c r="Y11" s="15"/>
      <c r="Z11" s="15"/>
      <c r="AA11" s="15">
        <f>COUNT(C11:Z11)*3</f>
        <v>27</v>
      </c>
      <c r="AB11" s="15">
        <f>SUM(C11:Z11)</f>
        <v>14</v>
      </c>
      <c r="AC11" s="29">
        <f>IF(AA11=0,"",AB11/AA11)</f>
        <v>0.51851851851851849</v>
      </c>
      <c r="AD11" s="1">
        <v>5</v>
      </c>
    </row>
    <row r="12" spans="1:30" x14ac:dyDescent="0.2">
      <c r="A12" s="25" t="s">
        <v>57</v>
      </c>
      <c r="B12" s="26" t="s">
        <v>58</v>
      </c>
      <c r="C12" s="15"/>
      <c r="D12" s="15"/>
      <c r="E12" s="15"/>
      <c r="F12" s="15">
        <v>3</v>
      </c>
      <c r="G12" s="15">
        <v>1</v>
      </c>
      <c r="H12" s="15"/>
      <c r="I12" s="15"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>
        <v>2</v>
      </c>
      <c r="W12" s="15"/>
      <c r="X12" s="15"/>
      <c r="Y12" s="15"/>
      <c r="Z12" s="15"/>
      <c r="AA12" s="15">
        <f>COUNT(C12:Z12)*3</f>
        <v>12</v>
      </c>
      <c r="AB12" s="15">
        <f>SUM(C12:Z12)</f>
        <v>6</v>
      </c>
      <c r="AC12" s="29">
        <f>IF(AA12=0,"",AB12/AA12)</f>
        <v>0.5</v>
      </c>
      <c r="AD12" s="1">
        <v>7</v>
      </c>
    </row>
    <row r="13" spans="1:30" x14ac:dyDescent="0.2">
      <c r="A13" s="4" t="s">
        <v>52</v>
      </c>
      <c r="B13" s="5" t="s">
        <v>53</v>
      </c>
      <c r="C13" s="15"/>
      <c r="D13" s="15">
        <v>3</v>
      </c>
      <c r="E13" s="15"/>
      <c r="F13" s="15">
        <v>1</v>
      </c>
      <c r="G13" s="15"/>
      <c r="H13" s="15"/>
      <c r="I13" s="15">
        <v>0</v>
      </c>
      <c r="J13" s="15"/>
      <c r="K13" s="15"/>
      <c r="L13" s="15"/>
      <c r="M13" s="15">
        <v>2</v>
      </c>
      <c r="N13" s="15"/>
      <c r="O13" s="15"/>
      <c r="P13" s="15"/>
      <c r="Q13" s="15">
        <v>3</v>
      </c>
      <c r="R13" s="15"/>
      <c r="S13" s="15"/>
      <c r="T13" s="15"/>
      <c r="U13" s="15"/>
      <c r="V13" s="15"/>
      <c r="W13" s="15">
        <v>0</v>
      </c>
      <c r="X13" s="15"/>
      <c r="Y13" s="15"/>
      <c r="Z13" s="15"/>
      <c r="AA13" s="15">
        <f>COUNT(C13:Z13)*3</f>
        <v>18</v>
      </c>
      <c r="AB13" s="15">
        <f>SUM(C13:Z13)</f>
        <v>9</v>
      </c>
      <c r="AC13" s="29">
        <f>IF(AA13=0,"",AB13/AA13)</f>
        <v>0.5</v>
      </c>
      <c r="AD13" s="1">
        <v>7</v>
      </c>
    </row>
    <row r="14" spans="1:30" x14ac:dyDescent="0.2">
      <c r="A14" s="4" t="s">
        <v>36</v>
      </c>
      <c r="B14" s="5" t="s">
        <v>37</v>
      </c>
      <c r="C14" s="15">
        <v>1</v>
      </c>
      <c r="D14" s="15">
        <v>0</v>
      </c>
      <c r="E14" s="15"/>
      <c r="F14" s="15">
        <v>3</v>
      </c>
      <c r="G14" s="15">
        <v>2</v>
      </c>
      <c r="H14" s="15">
        <v>2</v>
      </c>
      <c r="I14" s="15">
        <v>0</v>
      </c>
      <c r="J14" s="15">
        <v>2</v>
      </c>
      <c r="K14" s="15">
        <v>2</v>
      </c>
      <c r="L14" s="15">
        <v>0</v>
      </c>
      <c r="M14" s="15">
        <v>2</v>
      </c>
      <c r="N14" s="15">
        <v>3</v>
      </c>
      <c r="O14" s="15"/>
      <c r="P14" s="15">
        <v>1</v>
      </c>
      <c r="Q14" s="15">
        <v>2</v>
      </c>
      <c r="R14" s="15"/>
      <c r="S14" s="15">
        <v>3</v>
      </c>
      <c r="T14" s="15">
        <v>2</v>
      </c>
      <c r="U14" s="15">
        <v>1</v>
      </c>
      <c r="V14" s="15"/>
      <c r="W14" s="15">
        <v>0</v>
      </c>
      <c r="X14" s="15">
        <v>1</v>
      </c>
      <c r="Y14" s="15">
        <v>1</v>
      </c>
      <c r="Z14" s="15"/>
      <c r="AA14" s="15">
        <f>COUNT(C14:Z14)*3</f>
        <v>57</v>
      </c>
      <c r="AB14" s="15">
        <f>SUM(C14:Z14)</f>
        <v>28</v>
      </c>
      <c r="AC14" s="29">
        <f>IF(AA14=0,"",AB14/AA14)</f>
        <v>0.49122807017543857</v>
      </c>
      <c r="AD14" s="1">
        <v>9</v>
      </c>
    </row>
    <row r="15" spans="1:30" x14ac:dyDescent="0.2">
      <c r="A15" s="4" t="s">
        <v>11</v>
      </c>
      <c r="B15" s="5" t="s">
        <v>0</v>
      </c>
      <c r="C15" s="15"/>
      <c r="D15" s="15">
        <v>3</v>
      </c>
      <c r="E15" s="15">
        <v>0</v>
      </c>
      <c r="F15" s="15">
        <v>2</v>
      </c>
      <c r="G15" s="15"/>
      <c r="H15" s="15">
        <v>2</v>
      </c>
      <c r="I15" s="15">
        <v>2</v>
      </c>
      <c r="J15" s="15">
        <v>2</v>
      </c>
      <c r="K15" s="15"/>
      <c r="L15" s="15">
        <v>0</v>
      </c>
      <c r="M15" s="15">
        <v>1</v>
      </c>
      <c r="N15" s="15">
        <v>1</v>
      </c>
      <c r="O15" s="15">
        <v>0</v>
      </c>
      <c r="P15" s="15">
        <v>2</v>
      </c>
      <c r="Q15" s="15"/>
      <c r="R15" s="15">
        <v>2</v>
      </c>
      <c r="S15" s="15">
        <v>3</v>
      </c>
      <c r="T15" s="15">
        <v>1</v>
      </c>
      <c r="U15" s="15"/>
      <c r="V15" s="15">
        <v>1</v>
      </c>
      <c r="W15" s="15">
        <v>0</v>
      </c>
      <c r="X15" s="15">
        <v>2</v>
      </c>
      <c r="Y15" s="15">
        <v>1</v>
      </c>
      <c r="Z15" s="15">
        <v>2</v>
      </c>
      <c r="AA15" s="15">
        <f>COUNT(C15:Z15)*3</f>
        <v>57</v>
      </c>
      <c r="AB15" s="15">
        <f>SUM(C15:Z15)</f>
        <v>27</v>
      </c>
      <c r="AC15" s="29">
        <f>IF(AA15=0,"",AB15/AA15)</f>
        <v>0.47368421052631576</v>
      </c>
      <c r="AD15" s="1">
        <v>10</v>
      </c>
    </row>
    <row r="16" spans="1:30" x14ac:dyDescent="0.2">
      <c r="A16" s="4" t="s">
        <v>48</v>
      </c>
      <c r="B16" s="5" t="s">
        <v>49</v>
      </c>
      <c r="C16" s="15">
        <v>1</v>
      </c>
      <c r="D16" s="15"/>
      <c r="E16" s="15"/>
      <c r="F16" s="15"/>
      <c r="G16" s="15"/>
      <c r="H16" s="15"/>
      <c r="I16" s="15">
        <v>2</v>
      </c>
      <c r="J16" s="15"/>
      <c r="K16" s="15">
        <v>1</v>
      </c>
      <c r="L16" s="15"/>
      <c r="M16" s="15">
        <v>1</v>
      </c>
      <c r="N16" s="15"/>
      <c r="O16" s="15"/>
      <c r="P16" s="15"/>
      <c r="Q16" s="15"/>
      <c r="R16" s="15">
        <v>3</v>
      </c>
      <c r="S16" s="15"/>
      <c r="T16" s="15">
        <v>3</v>
      </c>
      <c r="U16" s="15">
        <v>1</v>
      </c>
      <c r="V16" s="15"/>
      <c r="W16" s="15">
        <v>0</v>
      </c>
      <c r="X16" s="15"/>
      <c r="Y16" s="15">
        <v>0</v>
      </c>
      <c r="Z16" s="15"/>
      <c r="AA16" s="15">
        <f>COUNT(C16:Z16)*3</f>
        <v>27</v>
      </c>
      <c r="AB16" s="15">
        <f>SUM(C16:Z16)</f>
        <v>12</v>
      </c>
      <c r="AC16" s="29">
        <f>IF(AA16=0,"",AB16/AA16)</f>
        <v>0.44444444444444442</v>
      </c>
      <c r="AD16" s="1">
        <v>11</v>
      </c>
    </row>
    <row r="17" spans="1:30" x14ac:dyDescent="0.2">
      <c r="A17" s="31" t="s">
        <v>55</v>
      </c>
      <c r="B17" s="32" t="s">
        <v>56</v>
      </c>
      <c r="C17" s="21"/>
      <c r="D17" s="21"/>
      <c r="E17" s="15">
        <v>1</v>
      </c>
      <c r="F17" s="15"/>
      <c r="G17" s="15">
        <v>1</v>
      </c>
      <c r="H17" s="15"/>
      <c r="I17" s="15"/>
      <c r="J17" s="15"/>
      <c r="K17" s="15"/>
      <c r="L17" s="15"/>
      <c r="M17" s="15"/>
      <c r="N17" s="15">
        <v>1</v>
      </c>
      <c r="O17" s="15"/>
      <c r="P17" s="15"/>
      <c r="Q17" s="15"/>
      <c r="R17" s="15"/>
      <c r="S17" s="15">
        <v>3</v>
      </c>
      <c r="T17" s="15">
        <v>1</v>
      </c>
      <c r="U17" s="15"/>
      <c r="V17" s="15"/>
      <c r="W17" s="15"/>
      <c r="X17" s="15">
        <v>1</v>
      </c>
      <c r="Y17" s="15"/>
      <c r="Z17" s="15"/>
      <c r="AA17" s="15">
        <f>COUNT(C17:Z17)*3</f>
        <v>18</v>
      </c>
      <c r="AB17" s="15">
        <f>SUM(C17:Z17)</f>
        <v>8</v>
      </c>
      <c r="AC17" s="29">
        <f>IF(AA17=0,"",AB17/AA17)</f>
        <v>0.44444444444444442</v>
      </c>
      <c r="AD17" s="1">
        <v>11</v>
      </c>
    </row>
    <row r="18" spans="1:30" x14ac:dyDescent="0.2">
      <c r="A18" s="25" t="s">
        <v>24</v>
      </c>
      <c r="B18" s="26" t="s">
        <v>46</v>
      </c>
      <c r="C18" s="15">
        <v>1</v>
      </c>
      <c r="D18" s="15">
        <v>0</v>
      </c>
      <c r="E18" s="15">
        <v>1</v>
      </c>
      <c r="F18" s="15">
        <v>2</v>
      </c>
      <c r="G18" s="15">
        <v>1</v>
      </c>
      <c r="H18" s="15">
        <v>1</v>
      </c>
      <c r="I18" s="15">
        <v>0</v>
      </c>
      <c r="J18" s="15"/>
      <c r="K18" s="15">
        <v>0</v>
      </c>
      <c r="L18" s="15">
        <v>0</v>
      </c>
      <c r="M18" s="15"/>
      <c r="N18" s="15">
        <v>3</v>
      </c>
      <c r="O18" s="15"/>
      <c r="P18" s="15"/>
      <c r="Q18" s="15"/>
      <c r="R18" s="15"/>
      <c r="S18" s="15">
        <v>3</v>
      </c>
      <c r="T18" s="15">
        <v>1</v>
      </c>
      <c r="U18" s="15">
        <v>1</v>
      </c>
      <c r="V18" s="15">
        <v>3</v>
      </c>
      <c r="W18" s="15"/>
      <c r="X18" s="15">
        <v>1</v>
      </c>
      <c r="Y18" s="15"/>
      <c r="Z18" s="15">
        <v>2</v>
      </c>
      <c r="AA18" s="15">
        <f>COUNT(C18:Z18)*3</f>
        <v>48</v>
      </c>
      <c r="AB18" s="15">
        <f>SUM(C18:Z18)</f>
        <v>20</v>
      </c>
      <c r="AC18" s="29">
        <f>IF(AA18=0,"",AB18/AA18)</f>
        <v>0.41666666666666669</v>
      </c>
      <c r="AD18" s="1">
        <v>13</v>
      </c>
    </row>
    <row r="19" spans="1:30" x14ac:dyDescent="0.2">
      <c r="A19" s="4" t="s">
        <v>18</v>
      </c>
      <c r="B19" s="5" t="s">
        <v>19</v>
      </c>
      <c r="C19" s="15">
        <v>1</v>
      </c>
      <c r="D19" s="15">
        <v>0</v>
      </c>
      <c r="E19" s="15">
        <v>0</v>
      </c>
      <c r="F19" s="15">
        <v>1</v>
      </c>
      <c r="G19" s="15">
        <v>1</v>
      </c>
      <c r="H19" s="15"/>
      <c r="I19" s="15"/>
      <c r="J19" s="15">
        <v>2</v>
      </c>
      <c r="K19" s="15"/>
      <c r="L19" s="15">
        <v>0</v>
      </c>
      <c r="M19" s="15"/>
      <c r="N19" s="15">
        <v>2</v>
      </c>
      <c r="O19" s="15">
        <v>0</v>
      </c>
      <c r="P19" s="15">
        <v>2</v>
      </c>
      <c r="Q19" s="15">
        <v>3</v>
      </c>
      <c r="R19" s="15">
        <v>2</v>
      </c>
      <c r="S19" s="15">
        <v>1</v>
      </c>
      <c r="T19" s="15">
        <v>1</v>
      </c>
      <c r="U19" s="15">
        <v>1</v>
      </c>
      <c r="V19" s="15"/>
      <c r="W19" s="15">
        <v>1</v>
      </c>
      <c r="X19" s="15">
        <v>1</v>
      </c>
      <c r="Y19" s="15">
        <v>1</v>
      </c>
      <c r="Z19" s="15">
        <v>1</v>
      </c>
      <c r="AA19" s="15">
        <f>COUNT(C19:Z19)*3</f>
        <v>57</v>
      </c>
      <c r="AB19" s="15">
        <f>SUM(C19:Z19)</f>
        <v>21</v>
      </c>
      <c r="AC19" s="29">
        <f>IF(AA19=0,"",AB19/AA19)</f>
        <v>0.36842105263157893</v>
      </c>
      <c r="AD19" s="1">
        <v>14</v>
      </c>
    </row>
    <row r="20" spans="1:30" x14ac:dyDescent="0.2">
      <c r="A20" s="4" t="s">
        <v>38</v>
      </c>
      <c r="B20" s="5" t="s">
        <v>39</v>
      </c>
      <c r="C20" s="15"/>
      <c r="D20" s="15">
        <v>1</v>
      </c>
      <c r="E20" s="15">
        <v>0</v>
      </c>
      <c r="F20" s="21"/>
      <c r="G20" s="15"/>
      <c r="H20" s="15">
        <v>2</v>
      </c>
      <c r="I20" s="15">
        <v>0</v>
      </c>
      <c r="J20" s="15">
        <v>0</v>
      </c>
      <c r="K20" s="15">
        <v>2</v>
      </c>
      <c r="L20" s="15">
        <v>0</v>
      </c>
      <c r="M20" s="15"/>
      <c r="N20" s="37">
        <v>1</v>
      </c>
      <c r="O20" s="37">
        <v>2</v>
      </c>
      <c r="P20" s="15">
        <v>0</v>
      </c>
      <c r="Q20" s="15">
        <v>3</v>
      </c>
      <c r="R20" s="15">
        <v>0</v>
      </c>
      <c r="S20" s="15"/>
      <c r="T20" s="15">
        <v>1</v>
      </c>
      <c r="U20" s="15">
        <v>2</v>
      </c>
      <c r="V20" s="15">
        <v>2</v>
      </c>
      <c r="W20" s="15"/>
      <c r="X20" s="15">
        <v>1</v>
      </c>
      <c r="Y20" s="15">
        <v>0</v>
      </c>
      <c r="Z20" s="37">
        <v>1</v>
      </c>
      <c r="AA20" s="15">
        <f>COUNT(C20:Z20)*3</f>
        <v>54</v>
      </c>
      <c r="AB20" s="15">
        <f>SUM(C20:Z20)</f>
        <v>18</v>
      </c>
      <c r="AC20" s="29">
        <f>IF(AA20=0,"",AB20/AA20)</f>
        <v>0.33333333333333331</v>
      </c>
      <c r="AD20" s="1">
        <v>15</v>
      </c>
    </row>
    <row r="21" spans="1:30" x14ac:dyDescent="0.2">
      <c r="A21" s="4" t="s">
        <v>60</v>
      </c>
      <c r="B21" s="5" t="s">
        <v>61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>
        <v>1</v>
      </c>
      <c r="W21" s="15"/>
      <c r="X21" s="15"/>
      <c r="Y21" s="15"/>
      <c r="Z21" s="15"/>
      <c r="AA21" s="36">
        <f>COUNT(C21:Z21)*3</f>
        <v>3</v>
      </c>
      <c r="AB21" s="15">
        <f>SUM(C21:Z21)</f>
        <v>1</v>
      </c>
      <c r="AC21" s="35">
        <f>IF(AA21=0,"",AB21/AA21)</f>
        <v>0.33333333333333331</v>
      </c>
      <c r="AD21" s="1"/>
    </row>
    <row r="22" spans="1:30" x14ac:dyDescent="0.2">
      <c r="A22" s="4" t="s">
        <v>1</v>
      </c>
      <c r="B22" s="5" t="s">
        <v>2</v>
      </c>
      <c r="C22" s="15"/>
      <c r="D22" s="15">
        <v>0</v>
      </c>
      <c r="E22" s="15"/>
      <c r="F22" s="15">
        <v>2</v>
      </c>
      <c r="G22" s="15"/>
      <c r="H22" s="15">
        <v>0</v>
      </c>
      <c r="I22" s="15"/>
      <c r="J22" s="15"/>
      <c r="K22" s="15"/>
      <c r="L22" s="15">
        <v>0</v>
      </c>
      <c r="M22" s="15"/>
      <c r="N22" s="15"/>
      <c r="O22" s="15">
        <v>2</v>
      </c>
      <c r="P22" s="15"/>
      <c r="Q22" s="15">
        <v>1</v>
      </c>
      <c r="R22" s="15"/>
      <c r="S22" s="15"/>
      <c r="T22" s="15"/>
      <c r="U22" s="15"/>
      <c r="V22" s="15"/>
      <c r="W22" s="15">
        <v>1</v>
      </c>
      <c r="X22" s="15"/>
      <c r="Y22" s="15"/>
      <c r="Z22" s="15">
        <v>2</v>
      </c>
      <c r="AA22" s="15">
        <f>COUNT(C22:Z22)*3</f>
        <v>24</v>
      </c>
      <c r="AB22" s="15">
        <f>SUM(C22:Z22)</f>
        <v>8</v>
      </c>
      <c r="AC22" s="29">
        <f>IF(AA22=0,"",AB22/AA22)</f>
        <v>0.33333333333333331</v>
      </c>
      <c r="AD22" s="1">
        <v>15</v>
      </c>
    </row>
    <row r="23" spans="1:30" x14ac:dyDescent="0.2">
      <c r="A23" s="31" t="s">
        <v>54</v>
      </c>
      <c r="B23" s="32" t="s">
        <v>0</v>
      </c>
      <c r="C23" s="21"/>
      <c r="D23" s="21"/>
      <c r="E23" s="15">
        <v>0</v>
      </c>
      <c r="F23" s="15">
        <v>1</v>
      </c>
      <c r="G23" s="15"/>
      <c r="H23" s="15">
        <v>0</v>
      </c>
      <c r="I23" s="15"/>
      <c r="J23" s="15">
        <v>0</v>
      </c>
      <c r="K23" s="15"/>
      <c r="L23" s="15">
        <v>1</v>
      </c>
      <c r="M23" s="15">
        <v>1</v>
      </c>
      <c r="N23" s="15"/>
      <c r="O23" s="15">
        <v>0</v>
      </c>
      <c r="P23" s="15">
        <v>0</v>
      </c>
      <c r="Q23" s="15"/>
      <c r="R23" s="15"/>
      <c r="S23" s="15"/>
      <c r="T23" s="15"/>
      <c r="U23" s="15">
        <v>1</v>
      </c>
      <c r="V23" s="15">
        <v>2</v>
      </c>
      <c r="W23" s="15"/>
      <c r="X23" s="15"/>
      <c r="Y23" s="15">
        <v>0</v>
      </c>
      <c r="Z23" s="15"/>
      <c r="AA23" s="15">
        <f>COUNT(C23:Z23)*3</f>
        <v>33</v>
      </c>
      <c r="AB23" s="15">
        <f>SUM(C23:Z23)</f>
        <v>6</v>
      </c>
      <c r="AC23" s="29">
        <f>IF(AA23=0,"",AB23/AA23)</f>
        <v>0.18181818181818182</v>
      </c>
      <c r="AD23" s="1">
        <v>17</v>
      </c>
    </row>
    <row r="25" spans="1:30" x14ac:dyDescent="0.2">
      <c r="A25" s="6"/>
      <c r="B25" s="6"/>
      <c r="C25" s="1" t="s">
        <v>14</v>
      </c>
      <c r="D25" s="1" t="s">
        <v>13</v>
      </c>
      <c r="E25" s="1" t="s">
        <v>14</v>
      </c>
      <c r="F25" s="1" t="s">
        <v>13</v>
      </c>
      <c r="G25" s="1" t="s">
        <v>13</v>
      </c>
      <c r="H25" s="1" t="s">
        <v>13</v>
      </c>
      <c r="I25" s="1" t="s">
        <v>13</v>
      </c>
      <c r="J25" s="1" t="s">
        <v>13</v>
      </c>
      <c r="K25" s="1" t="s">
        <v>14</v>
      </c>
      <c r="L25" s="1" t="s">
        <v>13</v>
      </c>
      <c r="M25" s="1" t="s">
        <v>13</v>
      </c>
      <c r="N25" s="1" t="s">
        <v>14</v>
      </c>
      <c r="O25" s="1" t="s">
        <v>13</v>
      </c>
      <c r="P25" s="1" t="s">
        <v>14</v>
      </c>
      <c r="Q25" s="1" t="s">
        <v>13</v>
      </c>
      <c r="R25" s="1" t="s">
        <v>14</v>
      </c>
      <c r="S25" s="1" t="s">
        <v>14</v>
      </c>
      <c r="T25" s="1" t="s">
        <v>14</v>
      </c>
      <c r="U25" s="22" t="s">
        <v>14</v>
      </c>
      <c r="V25" s="22" t="s">
        <v>14</v>
      </c>
      <c r="W25" s="1" t="s">
        <v>13</v>
      </c>
      <c r="X25" s="22" t="s">
        <v>14</v>
      </c>
      <c r="Y25" s="22" t="s">
        <v>14</v>
      </c>
      <c r="Z25" s="22" t="s">
        <v>13</v>
      </c>
      <c r="AA25" s="7"/>
      <c r="AB25" s="7"/>
      <c r="AC25" s="33"/>
    </row>
    <row r="26" spans="1:30" x14ac:dyDescent="0.2">
      <c r="A26" s="6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AA26" s="7"/>
      <c r="AB26" s="7"/>
      <c r="AC26" s="33"/>
    </row>
    <row r="27" spans="1:30" ht="99.75" x14ac:dyDescent="0.2">
      <c r="A27" s="6"/>
      <c r="B27" s="6"/>
      <c r="C27" s="9" t="s">
        <v>23</v>
      </c>
      <c r="D27" s="9" t="s">
        <v>17</v>
      </c>
      <c r="E27" s="9" t="s">
        <v>43</v>
      </c>
      <c r="F27" s="9" t="s">
        <v>42</v>
      </c>
      <c r="G27" s="9" t="s">
        <v>25</v>
      </c>
      <c r="H27" s="9" t="s">
        <v>45</v>
      </c>
      <c r="I27" s="9" t="s">
        <v>26</v>
      </c>
      <c r="J27" s="9" t="s">
        <v>50</v>
      </c>
      <c r="K27" s="9" t="s">
        <v>22</v>
      </c>
      <c r="L27" s="9" t="s">
        <v>12</v>
      </c>
      <c r="M27" s="9" t="s">
        <v>44</v>
      </c>
      <c r="N27" s="28" t="s">
        <v>21</v>
      </c>
      <c r="O27" s="9" t="s">
        <v>23</v>
      </c>
      <c r="P27" s="9" t="s">
        <v>17</v>
      </c>
      <c r="Q27" s="9" t="s">
        <v>43</v>
      </c>
      <c r="R27" s="9" t="s">
        <v>42</v>
      </c>
      <c r="S27" s="9" t="s">
        <v>25</v>
      </c>
      <c r="T27" s="9" t="s">
        <v>45</v>
      </c>
      <c r="U27" s="9" t="s">
        <v>26</v>
      </c>
      <c r="V27" s="9" t="s">
        <v>50</v>
      </c>
      <c r="W27" s="9" t="s">
        <v>22</v>
      </c>
      <c r="X27" s="9" t="s">
        <v>12</v>
      </c>
      <c r="Y27" s="9" t="s">
        <v>44</v>
      </c>
      <c r="Z27" s="28" t="s">
        <v>21</v>
      </c>
      <c r="AB27" s="7"/>
      <c r="AC27" s="7"/>
    </row>
    <row r="28" spans="1:30" x14ac:dyDescent="0.2">
      <c r="A28" s="6"/>
      <c r="B28" s="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7"/>
      <c r="AB28" s="7" t="s">
        <v>62</v>
      </c>
    </row>
    <row r="29" spans="1:30" x14ac:dyDescent="0.2">
      <c r="B29" t="s">
        <v>63</v>
      </c>
      <c r="C29" s="27">
        <f>IF(SUM(C6:C22)=0," ",SUM(C6:C22)/2)</f>
        <v>6</v>
      </c>
      <c r="D29" s="27">
        <f>IF(SUM(D6:D22)=0," ",SUM(D6:D22)/2)</f>
        <v>7</v>
      </c>
      <c r="E29" s="27">
        <f t="shared" ref="E29:Z29" si="0">IF(SUM(E6:E23)=0," ",SUM(E6:E23)/2)</f>
        <v>4</v>
      </c>
      <c r="F29" s="27">
        <f t="shared" si="0"/>
        <v>9</v>
      </c>
      <c r="G29" s="27">
        <f t="shared" si="0"/>
        <v>8</v>
      </c>
      <c r="H29" s="27">
        <f t="shared" si="0"/>
        <v>5</v>
      </c>
      <c r="I29" s="27">
        <f t="shared" si="0"/>
        <v>4</v>
      </c>
      <c r="J29" s="27">
        <f t="shared" si="0"/>
        <v>7</v>
      </c>
      <c r="K29" s="27">
        <f t="shared" si="0"/>
        <v>7</v>
      </c>
      <c r="L29" s="27">
        <f t="shared" si="0"/>
        <v>1</v>
      </c>
      <c r="M29" s="27">
        <f t="shared" si="0"/>
        <v>9</v>
      </c>
      <c r="N29" s="27">
        <f t="shared" si="0"/>
        <v>10</v>
      </c>
      <c r="O29" s="27">
        <f t="shared" si="0"/>
        <v>8</v>
      </c>
      <c r="P29" s="27">
        <f t="shared" si="0"/>
        <v>4</v>
      </c>
      <c r="Q29" s="27">
        <f t="shared" si="0"/>
        <v>12</v>
      </c>
      <c r="R29" s="27">
        <f t="shared" si="0"/>
        <v>7</v>
      </c>
      <c r="S29" s="27">
        <f t="shared" si="0"/>
        <v>11</v>
      </c>
      <c r="T29" s="27">
        <f t="shared" si="0"/>
        <v>8</v>
      </c>
      <c r="U29" s="27">
        <f t="shared" si="0"/>
        <v>6</v>
      </c>
      <c r="V29" s="27">
        <f t="shared" si="0"/>
        <v>10</v>
      </c>
      <c r="W29" s="27">
        <f t="shared" si="0"/>
        <v>4</v>
      </c>
      <c r="X29" s="27">
        <f t="shared" si="0"/>
        <v>6</v>
      </c>
      <c r="Y29" s="27">
        <f t="shared" si="0"/>
        <v>3</v>
      </c>
      <c r="Z29" s="27">
        <f t="shared" si="0"/>
        <v>10</v>
      </c>
      <c r="AB29" s="27">
        <f>COUNTIF(C29:Z29,"&gt;7")</f>
        <v>10</v>
      </c>
    </row>
    <row r="30" spans="1:30" x14ac:dyDescent="0.2">
      <c r="B30" t="s">
        <v>64</v>
      </c>
      <c r="C30" s="27">
        <f>IF(SUM(C6:C22)=0," ",15-C29)</f>
        <v>9</v>
      </c>
      <c r="D30" s="27">
        <f>IF(SUM(D6:D22)=0," ",15-D29)</f>
        <v>8</v>
      </c>
      <c r="E30" s="27">
        <f t="shared" ref="E30:Z30" si="1">IF(SUM(E6:E23)=0," ",15-E29)</f>
        <v>11</v>
      </c>
      <c r="F30" s="27">
        <f t="shared" si="1"/>
        <v>6</v>
      </c>
      <c r="G30" s="27">
        <f t="shared" si="1"/>
        <v>7</v>
      </c>
      <c r="H30" s="27">
        <f t="shared" si="1"/>
        <v>10</v>
      </c>
      <c r="I30" s="27">
        <f t="shared" si="1"/>
        <v>11</v>
      </c>
      <c r="J30" s="27">
        <f t="shared" si="1"/>
        <v>8</v>
      </c>
      <c r="K30" s="27">
        <f t="shared" si="1"/>
        <v>8</v>
      </c>
      <c r="L30" s="27">
        <f t="shared" si="1"/>
        <v>14</v>
      </c>
      <c r="M30" s="27">
        <f t="shared" si="1"/>
        <v>6</v>
      </c>
      <c r="N30" s="27">
        <f t="shared" si="1"/>
        <v>5</v>
      </c>
      <c r="O30" s="27">
        <f t="shared" si="1"/>
        <v>7</v>
      </c>
      <c r="P30" s="27">
        <f t="shared" si="1"/>
        <v>11</v>
      </c>
      <c r="Q30" s="27">
        <f t="shared" si="1"/>
        <v>3</v>
      </c>
      <c r="R30" s="27">
        <f t="shared" si="1"/>
        <v>8</v>
      </c>
      <c r="S30" s="27">
        <f t="shared" si="1"/>
        <v>4</v>
      </c>
      <c r="T30" s="27">
        <f t="shared" si="1"/>
        <v>7</v>
      </c>
      <c r="U30" s="27">
        <f t="shared" si="1"/>
        <v>9</v>
      </c>
      <c r="V30" s="27">
        <f t="shared" si="1"/>
        <v>5</v>
      </c>
      <c r="W30" s="27">
        <f t="shared" si="1"/>
        <v>11</v>
      </c>
      <c r="X30" s="27">
        <f t="shared" si="1"/>
        <v>9</v>
      </c>
      <c r="Y30" s="27">
        <f t="shared" si="1"/>
        <v>12</v>
      </c>
      <c r="Z30" s="27">
        <f t="shared" si="1"/>
        <v>5</v>
      </c>
      <c r="AB30" s="27">
        <f>COUNTIF(C30:Z30,"&gt;7")</f>
        <v>14</v>
      </c>
    </row>
    <row r="31" spans="1:30" x14ac:dyDescent="0.2">
      <c r="AB31" s="38">
        <f>SUM(AB29:AB30)</f>
        <v>24</v>
      </c>
    </row>
  </sheetData>
  <sortState ref="A6:AD23">
    <sortCondition descending="1" ref="AC6:AC23"/>
  </sortState>
  <mergeCells count="1">
    <mergeCell ref="A4:B5"/>
  </mergeCells>
  <phoneticPr fontId="1" type="noConversion"/>
  <pageMargins left="0.39370078740157483" right="0.39370078740157483" top="1.0236220472440944" bottom="0.78740157480314965" header="0.51181102362204722" footer="0.51181102362204722"/>
  <pageSetup paperSize="9" scale="84" orientation="landscape" r:id="rId1"/>
  <headerFooter alignWithMargins="0"/>
  <webPublishItems count="1">
    <webPublishItem id="6469" divId="EuchreScores_6469" sourceType="sheet" destinationFile="G:\Euchre\Scor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Plymouth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McMullin</dc:creator>
  <cp:lastModifiedBy>andy</cp:lastModifiedBy>
  <cp:lastPrinted>2011-06-10T17:27:33Z</cp:lastPrinted>
  <dcterms:created xsi:type="dcterms:W3CDTF">2004-10-06T18:38:45Z</dcterms:created>
  <dcterms:modified xsi:type="dcterms:W3CDTF">2011-06-10T17:30:45Z</dcterms:modified>
</cp:coreProperties>
</file>