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Andy\Documents\My Web Sites\Rickham\Euchre\"/>
    </mc:Choice>
  </mc:AlternateContent>
  <bookViews>
    <workbookView xWindow="75" yWindow="-75" windowWidth="15600" windowHeight="11505" tabRatio="500"/>
  </bookViews>
  <sheets>
    <sheet name="Games" sheetId="1" r:id="rId1"/>
  </sheets>
  <calcPr calcId="152511"/>
</workbook>
</file>

<file path=xl/calcChain.xml><?xml version="1.0" encoding="utf-8"?>
<calcChain xmlns="http://schemas.openxmlformats.org/spreadsheetml/2006/main">
  <c r="W16" i="1" l="1"/>
  <c r="Y16" i="1" s="1"/>
  <c r="X16" i="1"/>
  <c r="W9" i="1"/>
  <c r="Y9" i="1" s="1"/>
  <c r="X9" i="1"/>
  <c r="W25" i="1" l="1"/>
  <c r="X25" i="1"/>
  <c r="W27" i="1"/>
  <c r="X27" i="1"/>
  <c r="Y27" i="1"/>
  <c r="X26" i="1"/>
  <c r="W26" i="1"/>
  <c r="Y26" i="1" s="1"/>
  <c r="X24" i="1"/>
  <c r="W24" i="1"/>
  <c r="Y24" i="1" s="1"/>
  <c r="Y25" i="1" l="1"/>
  <c r="D33" i="1"/>
  <c r="E33" i="1"/>
  <c r="E34" i="1" s="1"/>
  <c r="F33" i="1"/>
  <c r="F34" i="1" s="1"/>
  <c r="G33" i="1"/>
  <c r="G34" i="1" s="1"/>
  <c r="H33" i="1"/>
  <c r="H34" i="1" s="1"/>
  <c r="I33" i="1"/>
  <c r="I34" i="1" s="1"/>
  <c r="J33" i="1"/>
  <c r="J34" i="1" s="1"/>
  <c r="K33" i="1"/>
  <c r="K34" i="1" s="1"/>
  <c r="L33" i="1"/>
  <c r="L34" i="1" s="1"/>
  <c r="M33" i="1"/>
  <c r="M34" i="1" s="1"/>
  <c r="N33" i="1"/>
  <c r="N34" i="1" s="1"/>
  <c r="O33" i="1"/>
  <c r="O34" i="1" s="1"/>
  <c r="P33" i="1"/>
  <c r="P34" i="1" s="1"/>
  <c r="Q33" i="1"/>
  <c r="Q34" i="1" s="1"/>
  <c r="R33" i="1"/>
  <c r="R34" i="1" s="1"/>
  <c r="S33" i="1"/>
  <c r="S34" i="1" s="1"/>
  <c r="T33" i="1"/>
  <c r="T34" i="1" s="1"/>
  <c r="U33" i="1"/>
  <c r="U34" i="1" s="1"/>
  <c r="V33" i="1"/>
  <c r="V34" i="1" s="1"/>
  <c r="D34" i="1"/>
  <c r="C33" i="1"/>
  <c r="C34" i="1" s="1"/>
  <c r="W6" i="1" l="1"/>
  <c r="X6" i="1"/>
  <c r="W23" i="1"/>
  <c r="X23" i="1"/>
  <c r="Y6" i="1" l="1"/>
  <c r="Y23" i="1"/>
  <c r="W12" i="1"/>
  <c r="X12" i="1"/>
  <c r="W13" i="1"/>
  <c r="X13" i="1"/>
  <c r="W14" i="1"/>
  <c r="X14" i="1"/>
  <c r="W15" i="1"/>
  <c r="X15" i="1"/>
  <c r="W17" i="1"/>
  <c r="X17" i="1"/>
  <c r="W18" i="1"/>
  <c r="X18" i="1"/>
  <c r="W20" i="1"/>
  <c r="X20" i="1"/>
  <c r="W19" i="1"/>
  <c r="X19" i="1"/>
  <c r="W21" i="1"/>
  <c r="X21" i="1"/>
  <c r="W22" i="1"/>
  <c r="X22" i="1"/>
  <c r="Y20" i="1" l="1"/>
  <c r="Y18" i="1"/>
  <c r="Y13" i="1"/>
  <c r="Y17" i="1"/>
  <c r="Y12" i="1"/>
  <c r="Y14" i="1"/>
  <c r="Y19" i="1"/>
  <c r="Y22" i="1"/>
  <c r="Y21" i="1"/>
  <c r="Y15" i="1"/>
  <c r="W10" i="1"/>
  <c r="X10" i="1"/>
  <c r="Y10" i="1" l="1"/>
  <c r="W11" i="1" l="1"/>
  <c r="X11" i="1"/>
  <c r="Y11" i="1" l="1"/>
  <c r="W8" i="1"/>
  <c r="X8" i="1"/>
  <c r="W7" i="1"/>
  <c r="X7" i="1"/>
  <c r="X34" i="1" l="1"/>
  <c r="X33" i="1"/>
  <c r="Y7" i="1"/>
  <c r="Y8" i="1"/>
  <c r="X35" i="1" l="1"/>
</calcChain>
</file>

<file path=xl/sharedStrings.xml><?xml version="1.0" encoding="utf-8"?>
<sst xmlns="http://schemas.openxmlformats.org/spreadsheetml/2006/main" count="110" uniqueCount="64">
  <si>
    <t>Tucker</t>
  </si>
  <si>
    <t>Played</t>
  </si>
  <si>
    <t>Oct</t>
  </si>
  <si>
    <t>Nov</t>
  </si>
  <si>
    <t>Dec</t>
  </si>
  <si>
    <t>Jan</t>
  </si>
  <si>
    <t>Feb</t>
  </si>
  <si>
    <t>Mar</t>
  </si>
  <si>
    <t>Name</t>
  </si>
  <si>
    <t>Richard</t>
  </si>
  <si>
    <t>King of Prussia (B)</t>
  </si>
  <si>
    <t>A</t>
  </si>
  <si>
    <t>H</t>
  </si>
  <si>
    <t>Legs</t>
  </si>
  <si>
    <t>Won</t>
  </si>
  <si>
    <t>Loddiswell Inn</t>
  </si>
  <si>
    <t>Dave</t>
  </si>
  <si>
    <t>Hampden-Smith</t>
  </si>
  <si>
    <t>Apr</t>
  </si>
  <si>
    <t>Church House (St)</t>
  </si>
  <si>
    <t>Regal Bridge</t>
  </si>
  <si>
    <t>Church House (Ch)</t>
  </si>
  <si>
    <t>Salcombe RFC</t>
  </si>
  <si>
    <t>King of Prussia (A)</t>
  </si>
  <si>
    <t>Alex</t>
  </si>
  <si>
    <t>Peter</t>
  </si>
  <si>
    <t>Burner</t>
  </si>
  <si>
    <t>Brazil</t>
  </si>
  <si>
    <t>Julian</t>
  </si>
  <si>
    <t>Tim</t>
  </si>
  <si>
    <t>Blyth</t>
  </si>
  <si>
    <t>Sean</t>
  </si>
  <si>
    <t>Jeffery</t>
  </si>
  <si>
    <t>Creeks End</t>
  </si>
  <si>
    <t>Legion</t>
  </si>
  <si>
    <t>Open Arms</t>
  </si>
  <si>
    <t>Pig's Nose Inn Euchre</t>
  </si>
  <si>
    <t>Roger</t>
  </si>
  <si>
    <t>Larry</t>
  </si>
  <si>
    <t>Lewis</t>
  </si>
  <si>
    <t>Wins</t>
  </si>
  <si>
    <t>Us</t>
  </si>
  <si>
    <t>Them</t>
  </si>
  <si>
    <t>Yalland</t>
  </si>
  <si>
    <t>Browne</t>
  </si>
  <si>
    <t>Kenny</t>
  </si>
  <si>
    <t>John</t>
  </si>
  <si>
    <t>Sands</t>
  </si>
  <si>
    <t>Tom</t>
  </si>
  <si>
    <t>Irish</t>
  </si>
  <si>
    <t>Nigel</t>
  </si>
  <si>
    <t>Rosekruge</t>
  </si>
  <si>
    <t>Adrian</t>
  </si>
  <si>
    <t>Des</t>
  </si>
  <si>
    <t>Bickle</t>
  </si>
  <si>
    <t>Individual Scores in the 2015-16 League</t>
  </si>
  <si>
    <t xml:space="preserve">Merv </t>
  </si>
  <si>
    <t>Mat</t>
  </si>
  <si>
    <t>Sam</t>
  </si>
  <si>
    <t>Brooking</t>
  </si>
  <si>
    <t>Jo</t>
  </si>
  <si>
    <t>Philips</t>
  </si>
  <si>
    <t>Sophie</t>
  </si>
  <si>
    <t>Charly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</si>
</sst>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0"/>
      <name val="Verdana"/>
    </font>
    <font>
      <sz val="8"/>
      <name val="Verdana"/>
    </font>
    <font>
      <b/>
      <sz val="16"/>
      <name val="Times New Roman"/>
      <family val="1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vertical="top" textRotation="18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top" textRotation="180"/>
    </xf>
    <xf numFmtId="9" fontId="0" fillId="0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9" fontId="0" fillId="0" borderId="0" xfId="0" applyNumberFormat="1"/>
    <xf numFmtId="0" fontId="0" fillId="0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topLeftCell="A2" zoomScaleNormal="100" workbookViewId="0">
      <selection activeCell="A6" sqref="A6:Y27"/>
    </sheetView>
  </sheetViews>
  <sheetFormatPr defaultColWidth="8.75" defaultRowHeight="12.75" x14ac:dyDescent="0.2"/>
  <cols>
    <col min="1" max="1" width="6.875" customWidth="1"/>
    <col min="2" max="2" width="13.875" customWidth="1"/>
    <col min="3" max="22" width="4.25" customWidth="1"/>
    <col min="23" max="25" width="6.375" customWidth="1"/>
    <col min="26" max="26" width="4.125" customWidth="1"/>
  </cols>
  <sheetData>
    <row r="1" spans="1:26" ht="20.25" x14ac:dyDescent="0.3">
      <c r="A1" s="7" t="s">
        <v>36</v>
      </c>
    </row>
    <row r="2" spans="1:26" ht="20.25" x14ac:dyDescent="0.3">
      <c r="A2" s="7" t="s">
        <v>55</v>
      </c>
    </row>
    <row r="4" spans="1:26" x14ac:dyDescent="0.2">
      <c r="A4" s="40" t="s">
        <v>8</v>
      </c>
      <c r="B4" s="40"/>
      <c r="C4" s="15">
        <v>13</v>
      </c>
      <c r="D4" s="15">
        <v>20</v>
      </c>
      <c r="E4" s="15">
        <v>27</v>
      </c>
      <c r="F4" s="15">
        <v>3</v>
      </c>
      <c r="G4" s="15">
        <v>10</v>
      </c>
      <c r="H4" s="15">
        <v>24</v>
      </c>
      <c r="I4" s="15">
        <v>1</v>
      </c>
      <c r="J4" s="15">
        <v>8</v>
      </c>
      <c r="K4" s="16">
        <v>12</v>
      </c>
      <c r="L4" s="16">
        <v>19</v>
      </c>
      <c r="M4" s="15">
        <v>16</v>
      </c>
      <c r="N4" s="15">
        <v>2</v>
      </c>
      <c r="O4" s="15">
        <v>6</v>
      </c>
      <c r="P4" s="15">
        <v>23</v>
      </c>
      <c r="Q4" s="15">
        <v>1</v>
      </c>
      <c r="R4" s="15">
        <v>15</v>
      </c>
      <c r="S4" s="16">
        <v>22</v>
      </c>
      <c r="T4" s="16">
        <v>29</v>
      </c>
      <c r="U4" s="16">
        <v>5</v>
      </c>
      <c r="V4" s="16">
        <v>12</v>
      </c>
      <c r="W4" s="12" t="s">
        <v>13</v>
      </c>
      <c r="X4" s="9" t="s">
        <v>13</v>
      </c>
      <c r="Y4" s="28"/>
      <c r="Z4" s="34"/>
    </row>
    <row r="5" spans="1:26" x14ac:dyDescent="0.2">
      <c r="A5" s="40"/>
      <c r="B5" s="40"/>
      <c r="C5" s="2" t="s">
        <v>2</v>
      </c>
      <c r="D5" s="2" t="s">
        <v>2</v>
      </c>
      <c r="E5" s="2" t="s">
        <v>2</v>
      </c>
      <c r="F5" s="2" t="s">
        <v>3</v>
      </c>
      <c r="G5" s="2" t="s">
        <v>3</v>
      </c>
      <c r="H5" s="2" t="s">
        <v>3</v>
      </c>
      <c r="I5" s="2" t="s">
        <v>4</v>
      </c>
      <c r="J5" s="2" t="s">
        <v>4</v>
      </c>
      <c r="K5" s="13" t="s">
        <v>5</v>
      </c>
      <c r="L5" s="13" t="s">
        <v>5</v>
      </c>
      <c r="M5" s="2" t="s">
        <v>5</v>
      </c>
      <c r="N5" s="2" t="s">
        <v>6</v>
      </c>
      <c r="O5" s="2" t="s">
        <v>6</v>
      </c>
      <c r="P5" s="2" t="s">
        <v>6</v>
      </c>
      <c r="Q5" s="2" t="s">
        <v>7</v>
      </c>
      <c r="R5" s="21" t="s">
        <v>7</v>
      </c>
      <c r="S5" s="13" t="s">
        <v>7</v>
      </c>
      <c r="T5" s="13" t="s">
        <v>7</v>
      </c>
      <c r="U5" s="13" t="s">
        <v>18</v>
      </c>
      <c r="V5" s="22" t="s">
        <v>18</v>
      </c>
      <c r="W5" s="11" t="s">
        <v>1</v>
      </c>
      <c r="X5" s="10" t="s">
        <v>14</v>
      </c>
      <c r="Y5" s="13"/>
      <c r="Z5" s="35"/>
    </row>
    <row r="6" spans="1:26" x14ac:dyDescent="0.2">
      <c r="A6" s="23" t="s">
        <v>53</v>
      </c>
      <c r="B6" s="24" t="s">
        <v>54</v>
      </c>
      <c r="C6" s="14">
        <v>0</v>
      </c>
      <c r="D6" s="14"/>
      <c r="E6" s="14"/>
      <c r="F6" s="14">
        <v>1</v>
      </c>
      <c r="G6" s="14"/>
      <c r="H6" s="14"/>
      <c r="I6" s="14"/>
      <c r="J6" s="14"/>
      <c r="K6" s="14"/>
      <c r="L6" s="14">
        <v>1</v>
      </c>
      <c r="M6" s="14"/>
      <c r="N6" s="14">
        <v>0</v>
      </c>
      <c r="O6" s="14"/>
      <c r="P6" s="14"/>
      <c r="Q6" s="14"/>
      <c r="R6" s="14">
        <v>3</v>
      </c>
      <c r="S6" s="14"/>
      <c r="T6" s="14"/>
      <c r="U6" s="14"/>
      <c r="V6" s="14"/>
      <c r="W6" s="14">
        <f>COUNT(C6:V6)*3</f>
        <v>15</v>
      </c>
      <c r="X6" s="14">
        <f>SUM(C6:V6)</f>
        <v>5</v>
      </c>
      <c r="Y6" s="27">
        <f>IF(W6=0,"",X6/W6)</f>
        <v>0.33333333333333331</v>
      </c>
      <c r="Z6" s="1"/>
    </row>
    <row r="7" spans="1:26" x14ac:dyDescent="0.2">
      <c r="A7" s="3" t="s">
        <v>29</v>
      </c>
      <c r="B7" s="4" t="s">
        <v>30</v>
      </c>
      <c r="C7" s="19"/>
      <c r="D7" s="19"/>
      <c r="E7" s="1">
        <v>2</v>
      </c>
      <c r="F7" s="19">
        <v>2</v>
      </c>
      <c r="G7" s="19">
        <v>1</v>
      </c>
      <c r="H7" s="19">
        <v>2</v>
      </c>
      <c r="I7" s="19"/>
      <c r="J7" s="19">
        <v>1</v>
      </c>
      <c r="K7" s="39">
        <v>1</v>
      </c>
      <c r="L7" s="39">
        <v>1</v>
      </c>
      <c r="M7" s="19"/>
      <c r="N7" s="19">
        <v>0</v>
      </c>
      <c r="O7" s="19">
        <v>0</v>
      </c>
      <c r="P7" s="19"/>
      <c r="Q7" s="19"/>
      <c r="R7" s="19"/>
      <c r="S7" s="19"/>
      <c r="T7" s="19"/>
      <c r="U7" s="19"/>
      <c r="V7" s="39"/>
      <c r="W7" s="36">
        <f>COUNT(C7:V7)*3</f>
        <v>27</v>
      </c>
      <c r="X7" s="36">
        <f>SUM(C7:V7)</f>
        <v>10</v>
      </c>
      <c r="Y7" s="37">
        <f>IF(W7=0,"",X7/W7)</f>
        <v>0.37037037037037035</v>
      </c>
      <c r="Z7" s="38"/>
    </row>
    <row r="8" spans="1:26" x14ac:dyDescent="0.2">
      <c r="A8" s="17" t="s">
        <v>28</v>
      </c>
      <c r="B8" s="18" t="s">
        <v>27</v>
      </c>
      <c r="C8" s="14">
        <v>0</v>
      </c>
      <c r="D8" s="14">
        <v>0</v>
      </c>
      <c r="E8" s="14">
        <v>2</v>
      </c>
      <c r="F8" s="14"/>
      <c r="G8" s="14">
        <v>2</v>
      </c>
      <c r="H8" s="14"/>
      <c r="I8" s="14">
        <v>2</v>
      </c>
      <c r="J8" s="14">
        <v>0</v>
      </c>
      <c r="K8" s="32">
        <v>1</v>
      </c>
      <c r="L8" s="32">
        <v>2</v>
      </c>
      <c r="M8" s="14">
        <v>2</v>
      </c>
      <c r="N8" s="14">
        <v>1</v>
      </c>
      <c r="O8" s="14">
        <v>3</v>
      </c>
      <c r="P8" s="14">
        <v>2</v>
      </c>
      <c r="Q8" s="14">
        <v>2</v>
      </c>
      <c r="R8" s="14">
        <v>3</v>
      </c>
      <c r="S8" s="14">
        <v>2</v>
      </c>
      <c r="T8" s="14"/>
      <c r="U8" s="14">
        <v>2</v>
      </c>
      <c r="V8" s="32">
        <v>1</v>
      </c>
      <c r="W8" s="14">
        <f>COUNT(C8:V8)*3</f>
        <v>51</v>
      </c>
      <c r="X8" s="14">
        <f>SUM(C8:V8)</f>
        <v>27</v>
      </c>
      <c r="Y8" s="27">
        <f>IF(W8=0,"",X8/W8)</f>
        <v>0.52941176470588236</v>
      </c>
      <c r="Z8" s="1"/>
    </row>
    <row r="9" spans="1:26" x14ac:dyDescent="0.2">
      <c r="A9" s="17" t="s">
        <v>58</v>
      </c>
      <c r="B9" s="18" t="s">
        <v>59</v>
      </c>
      <c r="C9" s="14"/>
      <c r="D9" s="14"/>
      <c r="E9" s="14"/>
      <c r="F9" s="14"/>
      <c r="G9" s="14"/>
      <c r="H9" s="14">
        <v>1</v>
      </c>
      <c r="I9" s="14">
        <v>2</v>
      </c>
      <c r="J9" s="14">
        <v>2</v>
      </c>
      <c r="K9" s="32">
        <v>1</v>
      </c>
      <c r="L9" s="32">
        <v>1</v>
      </c>
      <c r="M9" s="14">
        <v>2</v>
      </c>
      <c r="N9" s="14">
        <v>1</v>
      </c>
      <c r="O9" s="14"/>
      <c r="P9" s="14">
        <v>2</v>
      </c>
      <c r="Q9" s="14">
        <v>1</v>
      </c>
      <c r="R9" s="14">
        <v>1</v>
      </c>
      <c r="S9" s="14">
        <v>1</v>
      </c>
      <c r="T9" s="14">
        <v>0</v>
      </c>
      <c r="U9" s="14">
        <v>2</v>
      </c>
      <c r="V9" s="32">
        <v>2</v>
      </c>
      <c r="W9" s="14">
        <f>COUNT(C9:V9)*3</f>
        <v>42</v>
      </c>
      <c r="X9" s="14">
        <f>SUM(C9:V9)</f>
        <v>19</v>
      </c>
      <c r="Y9" s="27">
        <f>IF(W9=0,"",X9/W9)</f>
        <v>0.45238095238095238</v>
      </c>
      <c r="Z9" s="1"/>
    </row>
    <row r="10" spans="1:26" x14ac:dyDescent="0.2">
      <c r="A10" s="17" t="s">
        <v>45</v>
      </c>
      <c r="B10" s="18" t="s">
        <v>44</v>
      </c>
      <c r="C10" s="14"/>
      <c r="D10" s="14"/>
      <c r="E10" s="14">
        <v>2</v>
      </c>
      <c r="F10" s="14"/>
      <c r="G10" s="14"/>
      <c r="H10" s="14"/>
      <c r="I10" s="14"/>
      <c r="J10" s="14"/>
      <c r="K10" s="32">
        <v>1</v>
      </c>
      <c r="L10" s="32"/>
      <c r="M10" s="14">
        <v>1</v>
      </c>
      <c r="N10" s="14">
        <v>0</v>
      </c>
      <c r="O10" s="14"/>
      <c r="P10" s="14">
        <v>2</v>
      </c>
      <c r="Q10" s="14">
        <v>3</v>
      </c>
      <c r="R10" s="14"/>
      <c r="S10" s="14">
        <v>1</v>
      </c>
      <c r="T10" s="14"/>
      <c r="U10" s="14">
        <v>2</v>
      </c>
      <c r="V10" s="32"/>
      <c r="W10" s="14">
        <f>COUNT(C10:V10)*3</f>
        <v>24</v>
      </c>
      <c r="X10" s="14">
        <f>SUM(C10:V10)</f>
        <v>12</v>
      </c>
      <c r="Y10" s="27">
        <f>IF(W10=0,"",X10/W10)</f>
        <v>0.5</v>
      </c>
      <c r="Z10" s="1"/>
    </row>
    <row r="11" spans="1:26" x14ac:dyDescent="0.2">
      <c r="A11" s="3" t="s">
        <v>25</v>
      </c>
      <c r="B11" s="4" t="s">
        <v>26</v>
      </c>
      <c r="C11" s="14">
        <v>0</v>
      </c>
      <c r="D11" s="14">
        <v>2</v>
      </c>
      <c r="E11" s="14">
        <v>1</v>
      </c>
      <c r="F11" s="14"/>
      <c r="G11" s="14">
        <v>1</v>
      </c>
      <c r="H11" s="14">
        <v>1</v>
      </c>
      <c r="I11" s="14">
        <v>1</v>
      </c>
      <c r="J11" s="14"/>
      <c r="K11" s="14">
        <v>1</v>
      </c>
      <c r="L11" s="14">
        <v>1</v>
      </c>
      <c r="M11" s="14"/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/>
      <c r="T11" s="14">
        <v>0</v>
      </c>
      <c r="U11" s="14"/>
      <c r="V11" s="14">
        <v>2</v>
      </c>
      <c r="W11" s="14">
        <f>COUNT(C11:V11)*3</f>
        <v>45</v>
      </c>
      <c r="X11" s="14">
        <f>SUM(C11:V11)</f>
        <v>15</v>
      </c>
      <c r="Y11" s="27">
        <f>IF(W11=0,"",X11/W11)</f>
        <v>0.33333333333333331</v>
      </c>
      <c r="Z11" s="1"/>
    </row>
    <row r="12" spans="1:26" x14ac:dyDescent="0.2">
      <c r="A12" s="3" t="s">
        <v>16</v>
      </c>
      <c r="B12" s="4" t="s">
        <v>17</v>
      </c>
      <c r="C12" s="14">
        <v>2</v>
      </c>
      <c r="D12" s="14"/>
      <c r="E12" s="14"/>
      <c r="F12" s="14">
        <v>3</v>
      </c>
      <c r="G12" s="14">
        <v>1</v>
      </c>
      <c r="H12" s="14"/>
      <c r="I12" s="14"/>
      <c r="J12" s="14"/>
      <c r="K12" s="14">
        <v>1</v>
      </c>
      <c r="L12" s="14"/>
      <c r="M12" s="14">
        <v>2</v>
      </c>
      <c r="N12" s="14"/>
      <c r="O12" s="14">
        <v>1</v>
      </c>
      <c r="P12" s="14"/>
      <c r="Q12" s="14"/>
      <c r="R12" s="14">
        <v>1</v>
      </c>
      <c r="S12" s="14"/>
      <c r="T12" s="14"/>
      <c r="U12" s="14">
        <v>2</v>
      </c>
      <c r="V12" s="14"/>
      <c r="W12" s="14">
        <f>COUNT(C12:V12)*3</f>
        <v>24</v>
      </c>
      <c r="X12" s="14">
        <f>SUM(C12:V12)</f>
        <v>13</v>
      </c>
      <c r="Y12" s="27">
        <f>IF(W12=0,"",X12/W12)</f>
        <v>0.54166666666666663</v>
      </c>
      <c r="Z12" s="1"/>
    </row>
    <row r="13" spans="1:26" x14ac:dyDescent="0.2">
      <c r="A13" s="3" t="s">
        <v>48</v>
      </c>
      <c r="B13" s="4" t="s">
        <v>49</v>
      </c>
      <c r="C13" s="14"/>
      <c r="D13" s="14"/>
      <c r="E13" s="14">
        <v>2</v>
      </c>
      <c r="F13" s="14"/>
      <c r="G13" s="14">
        <v>2</v>
      </c>
      <c r="H13" s="14"/>
      <c r="I13" s="14">
        <v>2</v>
      </c>
      <c r="J13" s="14"/>
      <c r="K13" s="14">
        <v>1</v>
      </c>
      <c r="L13" s="14"/>
      <c r="M13" s="14"/>
      <c r="N13" s="14"/>
      <c r="O13" s="14"/>
      <c r="P13" s="14">
        <v>0</v>
      </c>
      <c r="Q13" s="14"/>
      <c r="R13" s="14"/>
      <c r="S13" s="14"/>
      <c r="T13" s="14">
        <v>0</v>
      </c>
      <c r="U13" s="14"/>
      <c r="V13" s="14"/>
      <c r="W13" s="14">
        <f>COUNT(C13:V13)*3</f>
        <v>18</v>
      </c>
      <c r="X13" s="14">
        <f>SUM(C13:V13)</f>
        <v>7</v>
      </c>
      <c r="Y13" s="27">
        <f>IF(W13=0,"",X13/W13)</f>
        <v>0.3888888888888889</v>
      </c>
      <c r="Z13" s="1"/>
    </row>
    <row r="14" spans="1:26" x14ac:dyDescent="0.2">
      <c r="A14" s="3" t="s">
        <v>31</v>
      </c>
      <c r="B14" s="4" t="s">
        <v>32</v>
      </c>
      <c r="C14" s="14">
        <v>0</v>
      </c>
      <c r="D14" s="14">
        <v>0</v>
      </c>
      <c r="E14" s="14"/>
      <c r="F14" s="14">
        <v>2</v>
      </c>
      <c r="G14" s="14">
        <v>1</v>
      </c>
      <c r="H14" s="14">
        <v>2</v>
      </c>
      <c r="I14" s="14"/>
      <c r="J14" s="14">
        <v>1</v>
      </c>
      <c r="K14" s="14">
        <v>1</v>
      </c>
      <c r="L14" s="14">
        <v>1</v>
      </c>
      <c r="M14" s="14">
        <v>0</v>
      </c>
      <c r="N14" s="14">
        <v>1</v>
      </c>
      <c r="O14" s="14">
        <v>0</v>
      </c>
      <c r="P14" s="14">
        <v>1</v>
      </c>
      <c r="Q14" s="14">
        <v>2</v>
      </c>
      <c r="R14" s="14">
        <v>1</v>
      </c>
      <c r="S14" s="14">
        <v>1</v>
      </c>
      <c r="T14" s="14">
        <v>2</v>
      </c>
      <c r="U14" s="14"/>
      <c r="V14" s="14"/>
      <c r="W14" s="14">
        <f>COUNT(C14:V14)*3</f>
        <v>48</v>
      </c>
      <c r="X14" s="14">
        <f>SUM(C14:V14)</f>
        <v>16</v>
      </c>
      <c r="Y14" s="27">
        <f>IF(W14=0,"",X14/W14)</f>
        <v>0.33333333333333331</v>
      </c>
      <c r="Z14" s="1"/>
    </row>
    <row r="15" spans="1:26" x14ac:dyDescent="0.2">
      <c r="A15" s="3" t="s">
        <v>38</v>
      </c>
      <c r="B15" s="4" t="s">
        <v>39</v>
      </c>
      <c r="C15" s="14">
        <v>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>
        <f>COUNT(C15:V15)*3</f>
        <v>3</v>
      </c>
      <c r="X15" s="14">
        <f>SUM(C15:V15)</f>
        <v>0</v>
      </c>
      <c r="Y15" s="27">
        <f>IF(W15=0,"",X15/W15)</f>
        <v>0</v>
      </c>
      <c r="Z15" s="38"/>
    </row>
    <row r="16" spans="1:26" x14ac:dyDescent="0.2">
      <c r="A16" s="3" t="s">
        <v>60</v>
      </c>
      <c r="B16" s="4" t="s">
        <v>61</v>
      </c>
      <c r="C16" s="14"/>
      <c r="D16" s="14"/>
      <c r="E16" s="14"/>
      <c r="F16" s="14"/>
      <c r="G16" s="14"/>
      <c r="H16" s="14">
        <v>1</v>
      </c>
      <c r="I16" s="14">
        <v>1</v>
      </c>
      <c r="J16" s="14"/>
      <c r="K16" s="14">
        <v>1</v>
      </c>
      <c r="L16" s="14">
        <v>1</v>
      </c>
      <c r="M16" s="14">
        <v>2</v>
      </c>
      <c r="N16" s="14">
        <v>0</v>
      </c>
      <c r="O16" s="14">
        <v>0</v>
      </c>
      <c r="P16" s="14">
        <v>0</v>
      </c>
      <c r="Q16" s="14">
        <v>2</v>
      </c>
      <c r="R16" s="14">
        <v>1</v>
      </c>
      <c r="S16" s="14">
        <v>2</v>
      </c>
      <c r="T16" s="14">
        <v>1</v>
      </c>
      <c r="U16" s="14">
        <v>1</v>
      </c>
      <c r="V16" s="14">
        <v>2</v>
      </c>
      <c r="W16" s="14">
        <f>COUNT(C16:V16)*3</f>
        <v>42</v>
      </c>
      <c r="X16" s="14">
        <f>SUM(C16:V16)</f>
        <v>15</v>
      </c>
      <c r="Y16" s="27">
        <f>IF(W16=0,"",X16/W16)</f>
        <v>0.35714285714285715</v>
      </c>
      <c r="Z16" s="38"/>
    </row>
    <row r="17" spans="1:28" x14ac:dyDescent="0.2">
      <c r="A17" s="3" t="s">
        <v>50</v>
      </c>
      <c r="B17" s="4" t="s">
        <v>51</v>
      </c>
      <c r="C17" s="14"/>
      <c r="D17" s="14">
        <v>1</v>
      </c>
      <c r="E17" s="14">
        <v>1</v>
      </c>
      <c r="F17" s="14">
        <v>2</v>
      </c>
      <c r="G17" s="14">
        <v>1</v>
      </c>
      <c r="H17" s="14">
        <v>1</v>
      </c>
      <c r="I17" s="14"/>
      <c r="J17" s="14"/>
      <c r="K17" s="14"/>
      <c r="L17" s="14"/>
      <c r="M17" s="14"/>
      <c r="N17" s="14"/>
      <c r="O17" s="14"/>
      <c r="P17" s="14"/>
      <c r="Q17" s="14">
        <v>1</v>
      </c>
      <c r="R17" s="14"/>
      <c r="S17" s="14">
        <v>1</v>
      </c>
      <c r="T17" s="14"/>
      <c r="U17" s="14"/>
      <c r="V17" s="14"/>
      <c r="W17" s="14">
        <f>COUNT(C17:V17)*3</f>
        <v>21</v>
      </c>
      <c r="X17" s="14">
        <f>SUM(C17:V17)</f>
        <v>8</v>
      </c>
      <c r="Y17" s="27">
        <f>IF(W17=0,"",X17/W17)</f>
        <v>0.38095238095238093</v>
      </c>
      <c r="Z17" s="38"/>
    </row>
    <row r="18" spans="1:28" x14ac:dyDescent="0.2">
      <c r="A18" s="3" t="s">
        <v>46</v>
      </c>
      <c r="B18" s="4" t="s">
        <v>47</v>
      </c>
      <c r="C18" s="14">
        <v>0</v>
      </c>
      <c r="D18" s="14"/>
      <c r="E18" s="14">
        <v>1</v>
      </c>
      <c r="F18" s="14"/>
      <c r="G18" s="14"/>
      <c r="H18" s="14">
        <v>2</v>
      </c>
      <c r="I18" s="14">
        <v>2</v>
      </c>
      <c r="J18" s="14">
        <v>2</v>
      </c>
      <c r="K18" s="14"/>
      <c r="L18" s="14"/>
      <c r="M18" s="14">
        <v>2</v>
      </c>
      <c r="N18" s="14"/>
      <c r="O18" s="14">
        <v>3</v>
      </c>
      <c r="P18" s="14"/>
      <c r="Q18" s="14"/>
      <c r="R18" s="14">
        <v>2</v>
      </c>
      <c r="S18" s="14">
        <v>2</v>
      </c>
      <c r="T18" s="14">
        <v>0</v>
      </c>
      <c r="U18" s="14"/>
      <c r="V18" s="14"/>
      <c r="W18" s="14">
        <f>COUNT(C18:V18)*3</f>
        <v>30</v>
      </c>
      <c r="X18" s="14">
        <f>SUM(C18:V18)</f>
        <v>16</v>
      </c>
      <c r="Y18" s="27">
        <f>IF(W18=0,"",X18/W18)</f>
        <v>0.53333333333333333</v>
      </c>
      <c r="Z18" s="38"/>
    </row>
    <row r="19" spans="1:28" x14ac:dyDescent="0.2">
      <c r="A19" s="23" t="s">
        <v>24</v>
      </c>
      <c r="B19" s="24" t="s">
        <v>0</v>
      </c>
      <c r="C19" s="14">
        <v>2</v>
      </c>
      <c r="D19" s="14">
        <v>1</v>
      </c>
      <c r="E19" s="14">
        <v>1</v>
      </c>
      <c r="F19" s="14"/>
      <c r="G19" s="14">
        <v>1</v>
      </c>
      <c r="H19" s="14">
        <v>1</v>
      </c>
      <c r="I19" s="14">
        <v>2</v>
      </c>
      <c r="J19" s="14">
        <v>1</v>
      </c>
      <c r="K19" s="14">
        <v>1</v>
      </c>
      <c r="L19" s="14">
        <v>2</v>
      </c>
      <c r="M19" s="14">
        <v>2</v>
      </c>
      <c r="N19" s="14">
        <v>1</v>
      </c>
      <c r="O19" s="14">
        <v>1</v>
      </c>
      <c r="P19" s="14">
        <v>2</v>
      </c>
      <c r="Q19" s="14">
        <v>2</v>
      </c>
      <c r="R19" s="14">
        <v>1</v>
      </c>
      <c r="S19" s="14">
        <v>2</v>
      </c>
      <c r="T19" s="14">
        <v>1</v>
      </c>
      <c r="U19" s="14">
        <v>2</v>
      </c>
      <c r="V19" s="14">
        <v>2</v>
      </c>
      <c r="W19" s="14">
        <f>COUNT(C19:V19)*3</f>
        <v>57</v>
      </c>
      <c r="X19" s="14">
        <f>SUM(C19:V19)</f>
        <v>28</v>
      </c>
      <c r="Y19" s="27">
        <f>IF(W19=0,"",X19/W19)</f>
        <v>0.49122807017543857</v>
      </c>
      <c r="Z19" s="38"/>
    </row>
    <row r="20" spans="1:28" x14ac:dyDescent="0.2">
      <c r="A20" s="3" t="s">
        <v>46</v>
      </c>
      <c r="B20" s="4" t="s">
        <v>0</v>
      </c>
      <c r="C20" s="14"/>
      <c r="D20" s="14">
        <v>1</v>
      </c>
      <c r="E20" s="14">
        <v>2</v>
      </c>
      <c r="F20" s="14">
        <v>1</v>
      </c>
      <c r="G20" s="14"/>
      <c r="H20" s="14">
        <v>2</v>
      </c>
      <c r="I20" s="14">
        <v>2</v>
      </c>
      <c r="J20" s="14">
        <v>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>
        <f>COUNT(C20:V20)*3</f>
        <v>18</v>
      </c>
      <c r="X20" s="14">
        <f>SUM(C20:V20)</f>
        <v>9</v>
      </c>
      <c r="Y20" s="27">
        <f>IF(W20=0,"",X20/W20)</f>
        <v>0.5</v>
      </c>
      <c r="Z20" s="1"/>
    </row>
    <row r="21" spans="1:28" x14ac:dyDescent="0.2">
      <c r="A21" s="3" t="s">
        <v>9</v>
      </c>
      <c r="B21" s="4" t="s">
        <v>0</v>
      </c>
      <c r="C21" s="14">
        <v>2</v>
      </c>
      <c r="D21" s="14">
        <v>0</v>
      </c>
      <c r="E21" s="14"/>
      <c r="F21" s="14">
        <v>1</v>
      </c>
      <c r="G21" s="14">
        <v>1</v>
      </c>
      <c r="H21" s="14"/>
      <c r="I21" s="14">
        <v>2</v>
      </c>
      <c r="J21" s="14">
        <v>1</v>
      </c>
      <c r="K21" s="14"/>
      <c r="L21" s="14">
        <v>2</v>
      </c>
      <c r="M21" s="14">
        <v>1</v>
      </c>
      <c r="N21" s="14"/>
      <c r="O21" s="14">
        <v>0</v>
      </c>
      <c r="P21" s="14">
        <v>0</v>
      </c>
      <c r="Q21" s="14"/>
      <c r="R21" s="14"/>
      <c r="S21" s="14">
        <v>1</v>
      </c>
      <c r="T21" s="14">
        <v>2</v>
      </c>
      <c r="U21" s="14">
        <v>1</v>
      </c>
      <c r="V21" s="14">
        <v>1</v>
      </c>
      <c r="W21" s="14">
        <f>COUNT(C21:V21)*3</f>
        <v>42</v>
      </c>
      <c r="X21" s="14">
        <f>SUM(C21:V21)</f>
        <v>15</v>
      </c>
      <c r="Y21" s="27">
        <f>IF(W21=0,"",X21/W21)</f>
        <v>0.35714285714285715</v>
      </c>
      <c r="Z21" s="1"/>
    </row>
    <row r="22" spans="1:28" x14ac:dyDescent="0.2">
      <c r="A22" s="29" t="s">
        <v>37</v>
      </c>
      <c r="B22" s="30" t="s">
        <v>0</v>
      </c>
      <c r="C22" s="14">
        <v>2</v>
      </c>
      <c r="D22" s="14">
        <v>0</v>
      </c>
      <c r="E22" s="14">
        <v>2</v>
      </c>
      <c r="F22" s="14">
        <v>2</v>
      </c>
      <c r="G22" s="14">
        <v>1</v>
      </c>
      <c r="H22" s="14">
        <v>1</v>
      </c>
      <c r="I22" s="14">
        <v>2</v>
      </c>
      <c r="J22" s="14">
        <v>1</v>
      </c>
      <c r="K22" s="14"/>
      <c r="L22" s="14">
        <v>2</v>
      </c>
      <c r="M22" s="14">
        <v>0</v>
      </c>
      <c r="N22" s="14">
        <v>1</v>
      </c>
      <c r="O22" s="14">
        <v>1</v>
      </c>
      <c r="P22" s="14"/>
      <c r="Q22" s="14">
        <v>3</v>
      </c>
      <c r="R22" s="14">
        <v>2</v>
      </c>
      <c r="S22" s="14"/>
      <c r="T22" s="14">
        <v>0</v>
      </c>
      <c r="U22" s="14">
        <v>2</v>
      </c>
      <c r="V22" s="14">
        <v>2</v>
      </c>
      <c r="W22" s="14">
        <f>COUNT(C22:V22)*3</f>
        <v>51</v>
      </c>
      <c r="X22" s="14">
        <f>SUM(C22:V22)</f>
        <v>24</v>
      </c>
      <c r="Y22" s="27">
        <f>IF(W22=0,"",X22/W22)</f>
        <v>0.47058823529411764</v>
      </c>
      <c r="Z22" s="38"/>
    </row>
    <row r="23" spans="1:28" x14ac:dyDescent="0.2">
      <c r="A23" s="3" t="s">
        <v>56</v>
      </c>
      <c r="B23" s="4" t="s">
        <v>43</v>
      </c>
      <c r="C23" s="14"/>
      <c r="D23" s="14">
        <v>1</v>
      </c>
      <c r="E23" s="14"/>
      <c r="F23" s="14"/>
      <c r="G23" s="14"/>
      <c r="H23" s="14"/>
      <c r="I23" s="14"/>
      <c r="J23" s="14">
        <v>0</v>
      </c>
      <c r="K23" s="14"/>
      <c r="L23" s="14"/>
      <c r="M23" s="14"/>
      <c r="N23" s="14"/>
      <c r="O23" s="14"/>
      <c r="P23" s="14"/>
      <c r="Q23" s="14">
        <v>1</v>
      </c>
      <c r="R23" s="14"/>
      <c r="S23" s="14"/>
      <c r="T23" s="14"/>
      <c r="U23" s="14"/>
      <c r="V23" s="14"/>
      <c r="W23" s="14">
        <f>COUNT(C23:V23)*3</f>
        <v>9</v>
      </c>
      <c r="X23" s="14">
        <f>SUM(C23:V23)</f>
        <v>2</v>
      </c>
      <c r="Y23" s="27">
        <f>IF(W23=0,"",X23/W23)</f>
        <v>0.22222222222222221</v>
      </c>
      <c r="Z23" s="1"/>
    </row>
    <row r="24" spans="1:28" x14ac:dyDescent="0.2">
      <c r="A24" s="3" t="s">
        <v>52</v>
      </c>
      <c r="B24" s="4"/>
      <c r="C24" s="14"/>
      <c r="D24" s="14">
        <v>2</v>
      </c>
      <c r="E24" s="14"/>
      <c r="F24" s="14">
        <v>3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>
        <v>1</v>
      </c>
      <c r="W24" s="14">
        <f>COUNT(C24:V24)*3</f>
        <v>9</v>
      </c>
      <c r="X24" s="14">
        <f>SUM(C24:V24)</f>
        <v>6</v>
      </c>
      <c r="Y24" s="27">
        <f>IF(W24=0,"",X24/W24)</f>
        <v>0.66666666666666663</v>
      </c>
      <c r="Z24" s="1"/>
    </row>
    <row r="25" spans="1:28" x14ac:dyDescent="0.2">
      <c r="A25" s="3" t="s">
        <v>63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>
        <v>0</v>
      </c>
      <c r="U25" s="14">
        <v>2</v>
      </c>
      <c r="V25" s="14">
        <v>2</v>
      </c>
      <c r="W25" s="14">
        <f>COUNT(C25:V25)*3</f>
        <v>9</v>
      </c>
      <c r="X25" s="14">
        <f>SUM(C25:V25)</f>
        <v>4</v>
      </c>
      <c r="Y25" s="27">
        <f>IF(W25=0,"",X25/W25)</f>
        <v>0.44444444444444442</v>
      </c>
      <c r="Z25" s="1"/>
    </row>
    <row r="26" spans="1:28" x14ac:dyDescent="0.2">
      <c r="A26" s="29" t="s">
        <v>57</v>
      </c>
      <c r="B26" s="30"/>
      <c r="C26" s="14"/>
      <c r="D26" s="14"/>
      <c r="E26" s="14"/>
      <c r="F26" s="14">
        <v>1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>
        <v>1</v>
      </c>
      <c r="T26" s="14"/>
      <c r="U26" s="14"/>
      <c r="V26" s="14">
        <v>1</v>
      </c>
      <c r="W26" s="14">
        <f>COUNT(C26:V26)*3</f>
        <v>9</v>
      </c>
      <c r="X26" s="14">
        <f>SUM(C26:V26)</f>
        <v>3</v>
      </c>
      <c r="Y26" s="27">
        <f>IF(W26=0,"",X26/W26)</f>
        <v>0.33333333333333331</v>
      </c>
      <c r="Z26" s="1"/>
    </row>
    <row r="27" spans="1:28" x14ac:dyDescent="0.2">
      <c r="A27" s="3" t="s">
        <v>62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>
        <v>0</v>
      </c>
      <c r="Q27" s="14"/>
      <c r="R27" s="14"/>
      <c r="S27" s="14"/>
      <c r="T27" s="14"/>
      <c r="U27" s="14"/>
      <c r="V27" s="14"/>
      <c r="W27" s="14">
        <f>COUNT(C27:V27)*3</f>
        <v>3</v>
      </c>
      <c r="X27" s="14">
        <f>SUM(C27:V27)</f>
        <v>0</v>
      </c>
      <c r="Y27" s="27">
        <f>IF(W27=0,"",X27/W27)</f>
        <v>0</v>
      </c>
      <c r="Z27" s="1"/>
    </row>
    <row r="29" spans="1:28" x14ac:dyDescent="0.2">
      <c r="A29" s="5"/>
      <c r="B29" s="5"/>
      <c r="C29" s="1" t="s">
        <v>12</v>
      </c>
      <c r="D29" s="1" t="s">
        <v>11</v>
      </c>
      <c r="E29" s="1" t="s">
        <v>11</v>
      </c>
      <c r="F29" s="1" t="s">
        <v>12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12</v>
      </c>
      <c r="M29" s="1" t="s">
        <v>11</v>
      </c>
      <c r="N29" s="1" t="s">
        <v>12</v>
      </c>
      <c r="O29" s="1" t="s">
        <v>12</v>
      </c>
      <c r="P29" s="1" t="s">
        <v>11</v>
      </c>
      <c r="Q29" s="1" t="s">
        <v>12</v>
      </c>
      <c r="R29" s="1" t="s">
        <v>12</v>
      </c>
      <c r="S29" s="20" t="s">
        <v>12</v>
      </c>
      <c r="T29" s="20" t="s">
        <v>11</v>
      </c>
      <c r="U29" s="20" t="s">
        <v>12</v>
      </c>
      <c r="V29" s="20" t="s">
        <v>12</v>
      </c>
      <c r="W29" s="6"/>
      <c r="X29" s="6"/>
      <c r="Y29" s="31"/>
    </row>
    <row r="30" spans="1:28" x14ac:dyDescent="0.2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W30" s="6"/>
      <c r="X30" s="6"/>
      <c r="Y30" s="31"/>
    </row>
    <row r="31" spans="1:28" ht="99.75" x14ac:dyDescent="0.2">
      <c r="A31" s="5"/>
      <c r="B31" s="5"/>
      <c r="C31" s="8" t="s">
        <v>20</v>
      </c>
      <c r="D31" s="26" t="s">
        <v>19</v>
      </c>
      <c r="E31" s="8" t="s">
        <v>34</v>
      </c>
      <c r="F31" s="8" t="s">
        <v>22</v>
      </c>
      <c r="G31" s="8" t="s">
        <v>15</v>
      </c>
      <c r="H31" s="8" t="s">
        <v>35</v>
      </c>
      <c r="I31" s="8" t="s">
        <v>10</v>
      </c>
      <c r="J31" s="8" t="s">
        <v>21</v>
      </c>
      <c r="K31" s="8" t="s">
        <v>33</v>
      </c>
      <c r="L31" s="8" t="s">
        <v>23</v>
      </c>
      <c r="M31" s="8" t="s">
        <v>20</v>
      </c>
      <c r="N31" s="26" t="s">
        <v>19</v>
      </c>
      <c r="O31" s="8" t="s">
        <v>34</v>
      </c>
      <c r="P31" s="8" t="s">
        <v>22</v>
      </c>
      <c r="Q31" s="8" t="s">
        <v>15</v>
      </c>
      <c r="R31" s="8" t="s">
        <v>35</v>
      </c>
      <c r="S31" s="8" t="s">
        <v>10</v>
      </c>
      <c r="T31" s="8" t="s">
        <v>21</v>
      </c>
      <c r="U31" s="8" t="s">
        <v>33</v>
      </c>
      <c r="V31" s="8" t="s">
        <v>23</v>
      </c>
      <c r="W31" s="8"/>
      <c r="Y31" s="8"/>
      <c r="Z31" s="8"/>
      <c r="AB31" s="8"/>
    </row>
    <row r="32" spans="1:28" x14ac:dyDescent="0.2">
      <c r="A32" s="5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6"/>
      <c r="X32" s="6" t="s">
        <v>40</v>
      </c>
    </row>
    <row r="33" spans="2:24" x14ac:dyDescent="0.2">
      <c r="B33" t="s">
        <v>41</v>
      </c>
      <c r="C33" s="25">
        <f t="shared" ref="C33:V33" si="0">IF(SUM(C6:C27)=0," ",SUM(C6:C27)/2)</f>
        <v>4</v>
      </c>
      <c r="D33" s="25">
        <f t="shared" si="0"/>
        <v>4</v>
      </c>
      <c r="E33" s="25">
        <f t="shared" si="0"/>
        <v>8</v>
      </c>
      <c r="F33" s="25">
        <f t="shared" si="0"/>
        <v>9</v>
      </c>
      <c r="G33" s="25">
        <f t="shared" si="0"/>
        <v>6</v>
      </c>
      <c r="H33" s="25">
        <f t="shared" si="0"/>
        <v>7</v>
      </c>
      <c r="I33" s="25">
        <f t="shared" si="0"/>
        <v>9</v>
      </c>
      <c r="J33" s="25">
        <f t="shared" si="0"/>
        <v>5</v>
      </c>
      <c r="K33" s="25">
        <f t="shared" si="0"/>
        <v>5</v>
      </c>
      <c r="L33" s="25">
        <f t="shared" si="0"/>
        <v>7</v>
      </c>
      <c r="M33" s="25">
        <f t="shared" si="0"/>
        <v>7</v>
      </c>
      <c r="N33" s="25">
        <f t="shared" si="0"/>
        <v>3</v>
      </c>
      <c r="O33" s="25">
        <f t="shared" si="0"/>
        <v>5</v>
      </c>
      <c r="P33" s="25">
        <f t="shared" si="0"/>
        <v>5</v>
      </c>
      <c r="Q33" s="25">
        <f t="shared" si="0"/>
        <v>9</v>
      </c>
      <c r="R33" s="25">
        <f t="shared" si="0"/>
        <v>8</v>
      </c>
      <c r="S33" s="25">
        <f t="shared" si="0"/>
        <v>7</v>
      </c>
      <c r="T33" s="25">
        <f t="shared" si="0"/>
        <v>3</v>
      </c>
      <c r="U33" s="25">
        <f t="shared" si="0"/>
        <v>8</v>
      </c>
      <c r="V33" s="25">
        <f t="shared" si="0"/>
        <v>8</v>
      </c>
      <c r="X33" s="25">
        <f>COUNTIF(C33:V33,"&gt;7")</f>
        <v>7</v>
      </c>
    </row>
    <row r="34" spans="2:24" x14ac:dyDescent="0.2">
      <c r="B34" t="s">
        <v>42</v>
      </c>
      <c r="C34" s="25">
        <f t="shared" ref="C34:V34" si="1">IF(SUM(C6:C27)=0," ",15-C33)</f>
        <v>11</v>
      </c>
      <c r="D34" s="25">
        <f t="shared" si="1"/>
        <v>11</v>
      </c>
      <c r="E34" s="25">
        <f t="shared" si="1"/>
        <v>7</v>
      </c>
      <c r="F34" s="25">
        <f t="shared" si="1"/>
        <v>6</v>
      </c>
      <c r="G34" s="25">
        <f t="shared" si="1"/>
        <v>9</v>
      </c>
      <c r="H34" s="25">
        <f t="shared" si="1"/>
        <v>8</v>
      </c>
      <c r="I34" s="25">
        <f t="shared" si="1"/>
        <v>6</v>
      </c>
      <c r="J34" s="25">
        <f t="shared" si="1"/>
        <v>10</v>
      </c>
      <c r="K34" s="25">
        <f t="shared" si="1"/>
        <v>10</v>
      </c>
      <c r="L34" s="25">
        <f t="shared" si="1"/>
        <v>8</v>
      </c>
      <c r="M34" s="25">
        <f t="shared" si="1"/>
        <v>8</v>
      </c>
      <c r="N34" s="25">
        <f t="shared" si="1"/>
        <v>12</v>
      </c>
      <c r="O34" s="25">
        <f t="shared" si="1"/>
        <v>10</v>
      </c>
      <c r="P34" s="25">
        <f t="shared" si="1"/>
        <v>10</v>
      </c>
      <c r="Q34" s="25">
        <f t="shared" si="1"/>
        <v>6</v>
      </c>
      <c r="R34" s="25">
        <f t="shared" si="1"/>
        <v>7</v>
      </c>
      <c r="S34" s="25">
        <f t="shared" si="1"/>
        <v>8</v>
      </c>
      <c r="T34" s="25">
        <f t="shared" si="1"/>
        <v>12</v>
      </c>
      <c r="U34" s="25">
        <f t="shared" si="1"/>
        <v>7</v>
      </c>
      <c r="V34" s="25">
        <f t="shared" si="1"/>
        <v>7</v>
      </c>
      <c r="X34" s="25">
        <f>COUNTIF(C34:V34,"&gt;7")</f>
        <v>13</v>
      </c>
    </row>
    <row r="35" spans="2:24" x14ac:dyDescent="0.2">
      <c r="X35" s="33">
        <f>SUM(X33:X34)</f>
        <v>20</v>
      </c>
    </row>
  </sheetData>
  <sortState ref="A6:AB27">
    <sortCondition ref="B6:B23"/>
    <sortCondition ref="A6:A23"/>
  </sortState>
  <mergeCells count="1">
    <mergeCell ref="A4:B5"/>
  </mergeCells>
  <phoneticPr fontId="1" type="noConversion"/>
  <conditionalFormatting sqref="W6:W23">
    <cfRule type="cellIs" dxfId="4" priority="3" operator="lessThan">
      <formula>30</formula>
    </cfRule>
  </conditionalFormatting>
  <conditionalFormatting sqref="W24:W25">
    <cfRule type="cellIs" dxfId="3" priority="2" operator="lessThan">
      <formula>30</formula>
    </cfRule>
  </conditionalFormatting>
  <conditionalFormatting sqref="W26:W27">
    <cfRule type="cellIs" dxfId="2" priority="1" operator="lessThan">
      <formula>30</formula>
    </cfRule>
  </conditionalFormatting>
  <pageMargins left="0.39370078740157483" right="0.39370078740157483" top="1.0236220472440944" bottom="0.78740157480314965" header="0.51181102362204722" footer="0.51181102362204722"/>
  <pageSetup paperSize="9" scale="83" orientation="landscape" r:id="rId1"/>
  <headerFooter alignWithMargins="0"/>
  <webPublishItems count="1">
    <webPublishItem id="6469" divId="EuchreScores_6469" sourceType="sheet" destinationFile="G:\Euchre\Scor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Games</vt:lpstr>
    </vt:vector>
  </TitlesOfParts>
  <Company>University of Plymouth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McMullin</dc:creator>
  <cp:lastModifiedBy>Andy Mcmullin</cp:lastModifiedBy>
  <cp:lastPrinted>2016-10-04T11:52:18Z</cp:lastPrinted>
  <dcterms:created xsi:type="dcterms:W3CDTF">2004-10-06T18:38:45Z</dcterms:created>
  <dcterms:modified xsi:type="dcterms:W3CDTF">2016-10-04T11:53:54Z</dcterms:modified>
</cp:coreProperties>
</file>